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PODACI\Downloads\"/>
    </mc:Choice>
  </mc:AlternateContent>
  <xr:revisionPtr revIDLastSave="0" documentId="13_ncr:1_{AF3216D6-A6F7-4E4F-BB8D-48088BDB2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DANA SRESTAVA OSIGURANJA" sheetId="1" r:id="rId1"/>
    <sheet name="FINANCIJSKI IZNOS PREDANIH SRED" sheetId="3" r:id="rId2"/>
  </sheets>
  <definedNames>
    <definedName name="_xlnm._FilterDatabase" localSheetId="1" hidden="1">'FINANCIJSKI IZNOS PREDANIH SRED'!$A$8:$I$35</definedName>
    <definedName name="_xlnm._FilterDatabase" localSheetId="0" hidden="1">'PREDANA SRESTAVA OSIGURANJA'!$A$8:$G$35</definedName>
    <definedName name="Excel_BuiltIn__FilterDatabase" localSheetId="1">'FINANCIJSKI IZNOS PREDANIH SRED'!$A$8:$I$18</definedName>
    <definedName name="Excel_BuiltIn__FilterDatabase" localSheetId="0">'PREDANA SRESTAVA OSIGURANJA'!$A$8:$G$18</definedName>
    <definedName name="Excel_BuiltIn_Print_Area" localSheetId="1">'FINANCIJSKI IZNOS PREDANIH SRED'!$A$1:$I$69</definedName>
    <definedName name="Excel_BuiltIn_Print_Area" localSheetId="0">'PREDANA SRESTAVA OSIGURANJA'!$A$1:$G$70</definedName>
    <definedName name="_xlnm.Print_Area" localSheetId="1">'FINANCIJSKI IZNOS PREDANIH SRED'!$A$1:$I$69</definedName>
    <definedName name="_xlnm.Print_Area" localSheetId="0">'PREDANA SRESTAVA OSIGURANJA'!$A$1:$G$69</definedName>
  </definedNames>
  <calcPr calcId="181029"/>
</workbook>
</file>

<file path=xl/calcChain.xml><?xml version="1.0" encoding="utf-8"?>
<calcChain xmlns="http://schemas.openxmlformats.org/spreadsheetml/2006/main">
  <c r="I69" i="3" l="1"/>
  <c r="F67" i="1"/>
  <c r="F61" i="3"/>
  <c r="F69" i="3" s="1"/>
  <c r="I63" i="3"/>
  <c r="E61" i="1"/>
  <c r="E62" i="1" s="1"/>
  <c r="E67" i="1" s="1"/>
  <c r="E61" i="3"/>
  <c r="E62" i="3" s="1"/>
  <c r="H69" i="3"/>
  <c r="G61" i="3" l="1"/>
  <c r="E69" i="3"/>
  <c r="I64" i="3"/>
  <c r="I65" i="3" s="1"/>
  <c r="I66" i="3" s="1"/>
  <c r="I67" i="3" s="1"/>
  <c r="I68" i="3" s="1"/>
</calcChain>
</file>

<file path=xl/sharedStrings.xml><?xml version="1.0" encoding="utf-8"?>
<sst xmlns="http://schemas.openxmlformats.org/spreadsheetml/2006/main" count="487" uniqueCount="162">
  <si>
    <t>GRAD DUBROVNIK</t>
  </si>
  <si>
    <t>Upravni odjel za proračun, financije i naplatu</t>
  </si>
  <si>
    <t>Odsjek za gradske poreze i naplatu</t>
  </si>
  <si>
    <t>P r e d a n e    BJANKO i OBIČNE ZADUŽNICE, MJENICE i JAMSTVA</t>
  </si>
  <si>
    <t xml:space="preserve">kao sredstva osiguranja plaćanja Grada Dubrovnika kod sklapanja raznih ugovora </t>
  </si>
  <si>
    <t>R.br.</t>
  </si>
  <si>
    <t>Datum</t>
  </si>
  <si>
    <t>Vjerovnik</t>
  </si>
  <si>
    <t>Ugovorni posao</t>
  </si>
  <si>
    <t>Iznos</t>
  </si>
  <si>
    <t>Kom.</t>
  </si>
  <si>
    <t>Primjedba</t>
  </si>
  <si>
    <t>1.</t>
  </si>
  <si>
    <t>INA - INDUSTRIJA NAFTE d.d.</t>
  </si>
  <si>
    <t>(kredit.kartica ?)</t>
  </si>
  <si>
    <t>nema</t>
  </si>
  <si>
    <t>nije vraćena</t>
  </si>
  <si>
    <t>2.</t>
  </si>
  <si>
    <t>JADROLINIJA - Rijeka</t>
  </si>
  <si>
    <t>četvrta brodska linija</t>
  </si>
  <si>
    <t>3.</t>
  </si>
  <si>
    <t>umirovljenički popust</t>
  </si>
  <si>
    <t>4.</t>
  </si>
  <si>
    <t>LIRA INTERSOUND d.o.o.-Pula</t>
  </si>
  <si>
    <t>tehnika za Papu</t>
  </si>
  <si>
    <t>uništena</t>
  </si>
  <si>
    <t>5.</t>
  </si>
  <si>
    <t>VRSA TRADE d.o.o. - Split</t>
  </si>
  <si>
    <t>?</t>
  </si>
  <si>
    <t>zatražen povrat</t>
  </si>
  <si>
    <t>6.</t>
  </si>
  <si>
    <t>HRV.ZAV. ZA ZAPOŠLJAV.-Zgb</t>
  </si>
  <si>
    <t>sufin. zapošljavanja</t>
  </si>
  <si>
    <t>7.</t>
  </si>
  <si>
    <t>HP - HRVATSKA POŠTA - Zgb</t>
  </si>
  <si>
    <t>kreditiranje poštarine</t>
  </si>
  <si>
    <t>8.</t>
  </si>
  <si>
    <t xml:space="preserve">kredit.kartica </t>
  </si>
  <si>
    <t>VRAĆENA</t>
  </si>
  <si>
    <t>9.</t>
  </si>
  <si>
    <t>PBZ AMERICAN EXPRESS d.o.</t>
  </si>
  <si>
    <t>Am.Ex.kredit.kartica</t>
  </si>
  <si>
    <t>10.</t>
  </si>
  <si>
    <t>DOC DUBROVNIK d.o.o.</t>
  </si>
  <si>
    <t>upravljanje trg.centrom DOC</t>
  </si>
  <si>
    <t>11.</t>
  </si>
  <si>
    <t>MINISTARSTVO TURIZMA R.H.</t>
  </si>
  <si>
    <t>sufinanc.projekt.dok.</t>
  </si>
  <si>
    <t>12.</t>
  </si>
  <si>
    <t>HEP - OPSKRBA d.o.o.</t>
  </si>
  <si>
    <t>opskrba el.energijom</t>
  </si>
  <si>
    <t>13.</t>
  </si>
  <si>
    <t>ATLANTSKA PLOVIDBA</t>
  </si>
  <si>
    <t>prometnice-posl.zgrada</t>
  </si>
  <si>
    <t>14.</t>
  </si>
  <si>
    <t>projekt Adria.MOVE IT</t>
  </si>
  <si>
    <t>15.</t>
  </si>
  <si>
    <t xml:space="preserve">sufin. zapošljavanja </t>
  </si>
  <si>
    <t>16.</t>
  </si>
  <si>
    <t>sufin.proj.DU.KARTICA</t>
  </si>
  <si>
    <t>17.</t>
  </si>
  <si>
    <t>DEVETI  ELEMENT d.o.o.</t>
  </si>
  <si>
    <t>zakup za parkiranje</t>
  </si>
  <si>
    <t>18.</t>
  </si>
  <si>
    <t>RUT d.o.o.</t>
  </si>
  <si>
    <t>18a</t>
  </si>
  <si>
    <t>OŠTRICE d.o.o.</t>
  </si>
  <si>
    <t>19.</t>
  </si>
  <si>
    <t>20.</t>
  </si>
  <si>
    <t>projekt.dokum.šetnice</t>
  </si>
  <si>
    <t>21.</t>
  </si>
  <si>
    <t>VB LEASING d.o.o.</t>
  </si>
  <si>
    <t>leasing auta ?</t>
  </si>
  <si>
    <t>22.</t>
  </si>
  <si>
    <t>MISTARSTVO GOSPODARSTVA</t>
  </si>
  <si>
    <t>autocisterna za vodu</t>
  </si>
  <si>
    <t>bjanko mjenice</t>
  </si>
  <si>
    <t>23.</t>
  </si>
  <si>
    <t>MINISTARSTVO REGIONALNOG RAZVOJA I FONDOVA EUROPSKE UNIJE</t>
  </si>
  <si>
    <t>24.</t>
  </si>
  <si>
    <t>projekt EX.PO AUS</t>
  </si>
  <si>
    <t>25.</t>
  </si>
  <si>
    <t>MINISTARSTVO ZA DEMOGRAFIJU, OBITELJ, MLADE I SOCIJALNU POLITIKU</t>
  </si>
  <si>
    <t>proj.Mladi i Grad skupa 2017-2020</t>
  </si>
  <si>
    <t>26.</t>
  </si>
  <si>
    <t>H.B.O.R.</t>
  </si>
  <si>
    <t>jamstvo za ugovor Vodovod – HBOR</t>
  </si>
  <si>
    <t>27.</t>
  </si>
  <si>
    <t>projekt Pomoćnici u nastavi</t>
  </si>
  <si>
    <t>28.</t>
  </si>
  <si>
    <t>projekt Energetska obnova zgrade OŠ Lapad</t>
  </si>
  <si>
    <t>29.</t>
  </si>
  <si>
    <t>ODAŠILJAČI I VEZE d.o.o.</t>
  </si>
  <si>
    <t>Pružanje usluga Cronect mreže</t>
  </si>
  <si>
    <t>30.</t>
  </si>
  <si>
    <t>Projekt javni WC Koločep</t>
  </si>
  <si>
    <t>31.</t>
  </si>
  <si>
    <t>jamstvo za kredit za projekte:</t>
  </si>
  <si>
    <t>32.</t>
  </si>
  <si>
    <t>FOND ZA ZAŠTITU OKOLIŠA I ENERGETSKU UČINKOVITOST</t>
  </si>
  <si>
    <t>nabava spremnika za odvojeno prikupljanje otpada</t>
  </si>
  <si>
    <t>33.</t>
  </si>
  <si>
    <t>ulaganja u objekte dječjih vrtića</t>
  </si>
  <si>
    <t>34.</t>
  </si>
  <si>
    <t>Rekonstr.sport.dv.OŠ Lapad i izgr.dj.igr.Solitudo</t>
  </si>
  <si>
    <t>35.</t>
  </si>
  <si>
    <t>Energetska obnova Dječ.vrtića Ciciban I Izviđač</t>
  </si>
  <si>
    <t>36.</t>
  </si>
  <si>
    <t>Uređenje trga u Suđurđu, Šipan</t>
  </si>
  <si>
    <t>37.</t>
  </si>
  <si>
    <t>OTP BANKA HRVATSKA d.d.</t>
  </si>
  <si>
    <t>Visa Electron kredit.kartica za gradonačelnika</t>
  </si>
  <si>
    <t>38.</t>
  </si>
  <si>
    <t>CENTAR ZA RESTRUKTURIRANJE I PRODAJU</t>
  </si>
  <si>
    <t>Aneks II Ugovor o prodaji I prijenosu dionica Luka Dubrovnik d.d.</t>
  </si>
  <si>
    <t>39.</t>
  </si>
  <si>
    <t>40.</t>
  </si>
  <si>
    <t>41.</t>
  </si>
  <si>
    <t>Ugovor o kreditu reg.br. 226/19</t>
  </si>
  <si>
    <t>Energetska obnova OŠ I.Gundulića</t>
  </si>
  <si>
    <t>ReDu-Program izobrazbe o gospodarenju otpadom</t>
  </si>
  <si>
    <t>Energetska obnova OŠ M.Držića</t>
  </si>
  <si>
    <t>42.</t>
  </si>
  <si>
    <t>43.</t>
  </si>
  <si>
    <t>44.</t>
  </si>
  <si>
    <t>kreditni minus u okviru Riznice</t>
  </si>
  <si>
    <t>45.</t>
  </si>
  <si>
    <t>ZAGREBAČKA BANKA d.d.</t>
  </si>
  <si>
    <t>kredit za poslovanje</t>
  </si>
  <si>
    <t>46.</t>
  </si>
  <si>
    <t>Kredit za obnovu javne rasvjete</t>
  </si>
  <si>
    <t>47.</t>
  </si>
  <si>
    <t>Nabava i implem.energ.učink. javne rasvjete Lopud</t>
  </si>
  <si>
    <t>48.</t>
  </si>
  <si>
    <t>kredit Vodovoda Dubrovnik d.o.o.</t>
  </si>
  <si>
    <t>49.</t>
  </si>
  <si>
    <t>Ugovor o sufin.spomen obilježja žrtvama Domov. rata</t>
  </si>
  <si>
    <t>MINISTARSTVO HRVATSKIH BRANITELJA</t>
  </si>
  <si>
    <t>50.</t>
  </si>
  <si>
    <t>kreditni minus u okviru Riznice (revolving-dozv.prekoračenje)</t>
  </si>
  <si>
    <t>SREDIŠNJI DRŽAVNI URED ZA DEMOGRAFIJU I MLADE</t>
  </si>
  <si>
    <t>ugovor o sufinanciranju radova i usluga za "Projekt ulaganja u objekte dječjih vrtića"</t>
  </si>
  <si>
    <t>26.07.2023.</t>
  </si>
  <si>
    <t>ugovor o sufinanciranju provedbe EU projekta "Ugradnja sustava dizalica topline s morskom vodom za potrebe Gradskog bazena u Dubrovniku"</t>
  </si>
  <si>
    <t>ugovor o financiranju radova i usluga projekta "Uređenje dječjeg igrališta u Suđurađu, Šipan"</t>
  </si>
  <si>
    <t>STANJE NA 31.12.2022. u HRK / EUR</t>
  </si>
  <si>
    <t xml:space="preserve">STANJE 31.12.2023. </t>
  </si>
  <si>
    <t>iznos vraćenog</t>
  </si>
  <si>
    <t>STANJE PREDANO-VRAĆENO</t>
  </si>
  <si>
    <t>Izrada studije održiv.razvoja i prihvat.kapaciteta…</t>
  </si>
  <si>
    <t>Energetska obnova Dječ.vrtića Ciciban i Izviđač</t>
  </si>
  <si>
    <t>STANJE NA 01.01.2023.  - konta izvanbilančne evidencije  991914  / 996914</t>
  </si>
  <si>
    <t>vraćena</t>
  </si>
  <si>
    <t>povrat zadužnice na 500.000,00 kn (36)</t>
  </si>
  <si>
    <t>07.12.2023.</t>
  </si>
  <si>
    <t>MINISTARSTVO GOSPODARSTVA I ODRŽIVOG RAZVOJA - RAVNATELJSTVO ZA ROBNE ZALIHE</t>
  </si>
  <si>
    <t>mjenično očitovanje i dvije mjenice</t>
  </si>
  <si>
    <t>autocisterna za vodu - mjenično očitovanje i dvije mjenice</t>
  </si>
  <si>
    <t>MEĐUZBROJ U HRK  31.12.2022.</t>
  </si>
  <si>
    <t>MEĐUZBROJ U EUR 01.01.2023.</t>
  </si>
  <si>
    <t>Nabava i implem.energ.učink. javne rasvjete Lopud  (47), povrat 173.000 kn</t>
  </si>
  <si>
    <t>Aneks II Ugovor o prodaji i prijenosu dionica Luka Dubrovnik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</si>
</sst>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"/>
    <numFmt numFmtId="165" formatCode="_-* #,##0.00\ _K_n_-;\-* #,##0.00\ _K_n_-;_-* \-??\ _K_n_-;_-@_-"/>
    <numFmt numFmtId="166" formatCode="_([$HRK]\ * #,##0.00_);_([$HRK]\ * \(#,##0.00\);_([$HRK]\ * &quot;-&quot;??_);_(@_)"/>
    <numFmt numFmtId="167" formatCode="_([$€-2]\ * #,##0.00_);_([$€-2]\ * \(#,##0.00\);_([$€-2]\ * &quot;-&quot;??_);_(@_)"/>
    <numFmt numFmtId="168" formatCode="0.00;[Red]0.00"/>
    <numFmt numFmtId="169" formatCode="_-* #,##0.00\ [$kn-41A]_-;\-* #,##0.00\ [$kn-41A]_-;_-* &quot;-&quot;??\ [$kn-41A]_-;_-@_-"/>
    <numFmt numFmtId="170" formatCode="_-* #,##0.00\ [$€-1]_-;\-* #,##0.00\ [$€-1]_-;_-* &quot;-&quot;??\ [$€-1]_-;_-@_-"/>
  </numFmts>
  <fonts count="20" x14ac:knownFonts="1">
    <font>
      <sz val="10"/>
      <name val="Arial CE"/>
      <family val="2"/>
      <charset val="238"/>
    </font>
    <font>
      <b/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trike/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</borders>
  <cellStyleXfs count="2">
    <xf numFmtId="0" fontId="0" fillId="0" borderId="0"/>
    <xf numFmtId="165" fontId="6" fillId="0" borderId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3" fillId="0" borderId="0" xfId="0" applyFont="1"/>
    <xf numFmtId="0" fontId="7" fillId="0" borderId="0" xfId="0" applyFont="1"/>
    <xf numFmtId="14" fontId="2" fillId="0" borderId="0" xfId="0" applyNumberFormat="1" applyFont="1" applyAlignment="1">
      <alignment horizontal="center"/>
    </xf>
    <xf numFmtId="14" fontId="4" fillId="2" borderId="0" xfId="0" applyNumberFormat="1" applyFont="1" applyFill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67" fontId="8" fillId="4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left"/>
    </xf>
    <xf numFmtId="4" fontId="10" fillId="0" borderId="5" xfId="1" applyNumberFormat="1" applyFont="1" applyBorder="1" applyAlignment="1">
      <alignment horizontal="right"/>
    </xf>
    <xf numFmtId="3" fontId="10" fillId="0" borderId="5" xfId="1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168" fontId="10" fillId="0" borderId="8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14" fontId="10" fillId="0" borderId="7" xfId="0" applyNumberFormat="1" applyFont="1" applyBorder="1" applyAlignment="1">
      <alignment horizontal="left"/>
    </xf>
    <xf numFmtId="4" fontId="10" fillId="0" borderId="7" xfId="1" applyNumberFormat="1" applyFont="1" applyBorder="1" applyAlignment="1">
      <alignment horizontal="right"/>
    </xf>
    <xf numFmtId="3" fontId="10" fillId="0" borderId="7" xfId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168" fontId="10" fillId="0" borderId="11" xfId="0" applyNumberFormat="1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168" fontId="11" fillId="0" borderId="8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14" fontId="10" fillId="0" borderId="9" xfId="0" applyNumberFormat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right"/>
    </xf>
    <xf numFmtId="3" fontId="10" fillId="0" borderId="9" xfId="1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4" fontId="12" fillId="0" borderId="9" xfId="0" applyNumberFormat="1" applyFont="1" applyBorder="1" applyAlignment="1">
      <alignment horizontal="right"/>
    </xf>
    <xf numFmtId="3" fontId="12" fillId="0" borderId="9" xfId="1" applyNumberFormat="1" applyFont="1" applyBorder="1" applyAlignment="1">
      <alignment horizontal="center"/>
    </xf>
    <xf numFmtId="14" fontId="12" fillId="0" borderId="11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" fontId="10" fillId="0" borderId="7" xfId="0" applyNumberFormat="1" applyFont="1" applyBorder="1" applyAlignment="1">
      <alignment horizontal="right"/>
    </xf>
    <xf numFmtId="0" fontId="10" fillId="0" borderId="9" xfId="0" applyFont="1" applyBorder="1" applyAlignment="1">
      <alignment horizontal="left" vertical="top" wrapText="1"/>
    </xf>
    <xf numFmtId="4" fontId="13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left" vertical="top" wrapText="1"/>
    </xf>
    <xf numFmtId="166" fontId="9" fillId="4" borderId="9" xfId="0" applyNumberFormat="1" applyFont="1" applyFill="1" applyBorder="1" applyAlignment="1">
      <alignment horizontal="right"/>
    </xf>
    <xf numFmtId="3" fontId="9" fillId="4" borderId="9" xfId="1" applyNumberFormat="1" applyFont="1" applyFill="1" applyBorder="1" applyAlignment="1">
      <alignment horizontal="center"/>
    </xf>
    <xf numFmtId="167" fontId="9" fillId="4" borderId="11" xfId="0" applyNumberFormat="1" applyFont="1" applyFill="1" applyBorder="1" applyAlignment="1">
      <alignment horizontal="center"/>
    </xf>
    <xf numFmtId="168" fontId="9" fillId="4" borderId="11" xfId="0" applyNumberFormat="1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wrapText="1"/>
    </xf>
    <xf numFmtId="167" fontId="10" fillId="0" borderId="1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right"/>
    </xf>
    <xf numFmtId="167" fontId="10" fillId="0" borderId="8" xfId="0" applyNumberFormat="1" applyFont="1" applyBorder="1" applyAlignment="1">
      <alignment horizontal="center"/>
    </xf>
    <xf numFmtId="167" fontId="11" fillId="0" borderId="8" xfId="0" applyNumberFormat="1" applyFont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4" fontId="10" fillId="4" borderId="9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4" fontId="10" fillId="4" borderId="9" xfId="0" applyNumberFormat="1" applyFont="1" applyFill="1" applyBorder="1" applyAlignment="1">
      <alignment horizontal="right"/>
    </xf>
    <xf numFmtId="3" fontId="10" fillId="4" borderId="9" xfId="1" applyNumberFormat="1" applyFont="1" applyFill="1" applyBorder="1" applyAlignment="1">
      <alignment horizontal="center"/>
    </xf>
    <xf numFmtId="14" fontId="10" fillId="4" borderId="11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left" wrapText="1"/>
    </xf>
    <xf numFmtId="0" fontId="10" fillId="0" borderId="9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 vertical="center"/>
    </xf>
    <xf numFmtId="14" fontId="10" fillId="4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wrapText="1"/>
    </xf>
    <xf numFmtId="4" fontId="10" fillId="4" borderId="9" xfId="0" applyNumberFormat="1" applyFont="1" applyFill="1" applyBorder="1" applyAlignment="1">
      <alignment horizontal="right" vertical="center"/>
    </xf>
    <xf numFmtId="3" fontId="10" fillId="4" borderId="9" xfId="1" applyNumberFormat="1" applyFont="1" applyFill="1" applyBorder="1" applyAlignment="1">
      <alignment horizontal="center" vertical="center"/>
    </xf>
    <xf numFmtId="14" fontId="10" fillId="4" borderId="11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wrapText="1"/>
    </xf>
    <xf numFmtId="0" fontId="10" fillId="0" borderId="22" xfId="0" applyFont="1" applyBorder="1" applyAlignment="1">
      <alignment horizontal="center"/>
    </xf>
    <xf numFmtId="14" fontId="10" fillId="0" borderId="23" xfId="0" applyNumberFormat="1" applyFont="1" applyBorder="1" applyAlignment="1">
      <alignment horizontal="center"/>
    </xf>
    <xf numFmtId="0" fontId="10" fillId="0" borderId="23" xfId="0" applyFont="1" applyBorder="1" applyAlignment="1">
      <alignment horizontal="left" wrapText="1"/>
    </xf>
    <xf numFmtId="3" fontId="10" fillId="0" borderId="23" xfId="1" applyNumberFormat="1" applyFont="1" applyBorder="1" applyAlignment="1">
      <alignment horizontal="center"/>
    </xf>
    <xf numFmtId="14" fontId="10" fillId="0" borderId="24" xfId="0" applyNumberFormat="1" applyFont="1" applyBorder="1" applyAlignment="1">
      <alignment horizontal="center"/>
    </xf>
    <xf numFmtId="167" fontId="10" fillId="0" borderId="24" xfId="0" applyNumberFormat="1" applyFont="1" applyBorder="1" applyAlignment="1">
      <alignment horizontal="center"/>
    </xf>
    <xf numFmtId="170" fontId="10" fillId="0" borderId="23" xfId="0" applyNumberFormat="1" applyFont="1" applyBorder="1" applyAlignment="1">
      <alignment horizontal="right"/>
    </xf>
    <xf numFmtId="170" fontId="10" fillId="0" borderId="9" xfId="0" applyNumberFormat="1" applyFont="1" applyBorder="1" applyAlignment="1">
      <alignment horizontal="right"/>
    </xf>
    <xf numFmtId="170" fontId="10" fillId="4" borderId="19" xfId="0" applyNumberFormat="1" applyFont="1" applyFill="1" applyBorder="1" applyAlignment="1">
      <alignment horizontal="right" vertical="center"/>
    </xf>
    <xf numFmtId="3" fontId="10" fillId="4" borderId="19" xfId="1" applyNumberFormat="1" applyFont="1" applyFill="1" applyBorder="1" applyAlignment="1">
      <alignment horizontal="center" vertical="center"/>
    </xf>
    <xf numFmtId="14" fontId="10" fillId="4" borderId="19" xfId="0" applyNumberFormat="1" applyFont="1" applyFill="1" applyBorder="1" applyAlignment="1">
      <alignment horizontal="center" vertical="center"/>
    </xf>
    <xf numFmtId="167" fontId="10" fillId="4" borderId="19" xfId="0" applyNumberFormat="1" applyFont="1" applyFill="1" applyBorder="1" applyAlignment="1">
      <alignment horizontal="center" vertical="center"/>
    </xf>
    <xf numFmtId="167" fontId="14" fillId="4" borderId="19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14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14" fontId="16" fillId="0" borderId="5" xfId="0" applyNumberFormat="1" applyFont="1" applyBorder="1" applyAlignment="1">
      <alignment horizontal="left"/>
    </xf>
    <xf numFmtId="4" fontId="16" fillId="0" borderId="5" xfId="1" applyNumberFormat="1" applyFont="1" applyBorder="1" applyAlignment="1">
      <alignment horizontal="right"/>
    </xf>
    <xf numFmtId="3" fontId="16" fillId="0" borderId="5" xfId="1" applyNumberFormat="1" applyFont="1" applyBorder="1" applyAlignment="1">
      <alignment horizontal="center"/>
    </xf>
    <xf numFmtId="14" fontId="16" fillId="0" borderId="8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4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14" fontId="16" fillId="0" borderId="7" xfId="0" applyNumberFormat="1" applyFont="1" applyBorder="1" applyAlignment="1">
      <alignment horizontal="left"/>
    </xf>
    <xf numFmtId="4" fontId="16" fillId="0" borderId="7" xfId="1" applyNumberFormat="1" applyFont="1" applyBorder="1" applyAlignment="1">
      <alignment horizontal="right"/>
    </xf>
    <xf numFmtId="3" fontId="16" fillId="0" borderId="7" xfId="1" applyNumberFormat="1" applyFont="1" applyBorder="1" applyAlignment="1">
      <alignment horizontal="center"/>
    </xf>
    <xf numFmtId="14" fontId="16" fillId="0" borderId="11" xfId="0" applyNumberFormat="1" applyFont="1" applyBorder="1" applyAlignment="1">
      <alignment horizontal="center"/>
    </xf>
    <xf numFmtId="14" fontId="17" fillId="0" borderId="8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14" fontId="16" fillId="0" borderId="9" xfId="0" applyNumberFormat="1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14" fontId="16" fillId="0" borderId="9" xfId="0" applyNumberFormat="1" applyFont="1" applyBorder="1" applyAlignment="1">
      <alignment horizontal="center"/>
    </xf>
    <xf numFmtId="4" fontId="16" fillId="0" borderId="9" xfId="0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center"/>
    </xf>
    <xf numFmtId="0" fontId="16" fillId="0" borderId="7" xfId="0" applyFont="1" applyBorder="1" applyAlignment="1">
      <alignment horizontal="left" wrapText="1"/>
    </xf>
    <xf numFmtId="4" fontId="16" fillId="0" borderId="7" xfId="0" applyNumberFormat="1" applyFont="1" applyBorder="1" applyAlignment="1">
      <alignment horizontal="right"/>
    </xf>
    <xf numFmtId="4" fontId="18" fillId="0" borderId="9" xfId="0" applyNumberFormat="1" applyFont="1" applyBorder="1" applyAlignment="1">
      <alignment horizontal="right"/>
    </xf>
    <xf numFmtId="170" fontId="16" fillId="0" borderId="9" xfId="0" applyNumberFormat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14" fontId="16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left"/>
    </xf>
    <xf numFmtId="170" fontId="16" fillId="4" borderId="13" xfId="0" applyNumberFormat="1" applyFont="1" applyFill="1" applyBorder="1" applyAlignment="1">
      <alignment horizontal="right"/>
    </xf>
    <xf numFmtId="3" fontId="16" fillId="4" borderId="13" xfId="1" applyNumberFormat="1" applyFont="1" applyFill="1" applyBorder="1" applyAlignment="1">
      <alignment horizontal="center"/>
    </xf>
    <xf numFmtId="14" fontId="16" fillId="0" borderId="14" xfId="0" applyNumberFormat="1" applyFont="1" applyBorder="1" applyAlignment="1">
      <alignment horizontal="center"/>
    </xf>
    <xf numFmtId="0" fontId="16" fillId="0" borderId="9" xfId="0" applyFont="1" applyBorder="1" applyAlignment="1">
      <alignment wrapText="1"/>
    </xf>
    <xf numFmtId="169" fontId="19" fillId="0" borderId="9" xfId="0" applyNumberFormat="1" applyFont="1" applyBorder="1" applyAlignment="1">
      <alignment horizontal="right"/>
    </xf>
    <xf numFmtId="170" fontId="19" fillId="0" borderId="9" xfId="0" applyNumberFormat="1" applyFont="1" applyBorder="1" applyAlignment="1">
      <alignment horizontal="right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"/>
  <sheetViews>
    <sheetView tabSelected="1" view="pageBreakPreview" zoomScale="150" zoomScaleSheetLayoutView="150" workbookViewId="0">
      <selection activeCell="F67" sqref="F67"/>
    </sheetView>
  </sheetViews>
  <sheetFormatPr defaultRowHeight="12.75" x14ac:dyDescent="0.2"/>
  <cols>
    <col min="1" max="1" width="3.85546875" style="1" customWidth="1"/>
    <col min="2" max="2" width="10.85546875" style="2" customWidth="1"/>
    <col min="3" max="3" width="48" style="1" customWidth="1"/>
    <col min="4" max="4" width="34.28515625" style="3" customWidth="1"/>
    <col min="5" max="5" width="19" style="4" customWidth="1"/>
    <col min="6" max="6" width="3.5703125" style="4" customWidth="1"/>
    <col min="7" max="7" width="13.5703125" style="2" customWidth="1"/>
  </cols>
  <sheetData>
    <row r="1" spans="1:8" ht="15.75" x14ac:dyDescent="0.25">
      <c r="A1" s="163" t="s">
        <v>0</v>
      </c>
      <c r="B1" s="163"/>
      <c r="C1" s="163"/>
      <c r="D1" s="163"/>
    </row>
    <row r="2" spans="1:8" ht="15.75" x14ac:dyDescent="0.25">
      <c r="A2" s="5" t="s">
        <v>1</v>
      </c>
      <c r="B2" s="5"/>
      <c r="C2" s="5"/>
      <c r="D2" s="6"/>
    </row>
    <row r="3" spans="1:8" ht="15" customHeight="1" x14ac:dyDescent="0.2">
      <c r="A3" s="164" t="s">
        <v>2</v>
      </c>
      <c r="B3" s="164"/>
      <c r="C3" s="164"/>
    </row>
    <row r="4" spans="1:8" x14ac:dyDescent="0.2">
      <c r="B4" s="1"/>
    </row>
    <row r="5" spans="1:8" s="9" customFormat="1" ht="15.75" x14ac:dyDescent="0.25">
      <c r="A5" s="165" t="s">
        <v>3</v>
      </c>
      <c r="B5" s="165"/>
      <c r="C5" s="165"/>
      <c r="D5" s="165"/>
      <c r="E5" s="165"/>
      <c r="F5" s="165"/>
      <c r="G5" s="165"/>
      <c r="H5" s="8"/>
    </row>
    <row r="6" spans="1:8" s="9" customFormat="1" x14ac:dyDescent="0.2">
      <c r="A6" s="166" t="s">
        <v>4</v>
      </c>
      <c r="B6" s="166"/>
      <c r="C6" s="166"/>
      <c r="D6" s="166"/>
      <c r="E6" s="166"/>
      <c r="F6" s="166"/>
      <c r="G6" s="166"/>
    </row>
    <row r="7" spans="1:8" s="9" customFormat="1" ht="15.75" x14ac:dyDescent="0.25">
      <c r="A7" s="10"/>
      <c r="B7" s="7"/>
      <c r="C7" s="10"/>
      <c r="D7" s="11"/>
      <c r="E7" s="10"/>
      <c r="F7" s="10"/>
      <c r="G7" s="7"/>
      <c r="H7" s="8"/>
    </row>
    <row r="8" spans="1:8" s="19" customFormat="1" ht="18" customHeight="1" thickTop="1" thickBot="1" x14ac:dyDescent="0.25">
      <c r="A8" s="12" t="s">
        <v>5</v>
      </c>
      <c r="B8" s="13" t="s">
        <v>6</v>
      </c>
      <c r="C8" s="14" t="s">
        <v>7</v>
      </c>
      <c r="D8" s="14" t="s">
        <v>8</v>
      </c>
      <c r="E8" s="15" t="s">
        <v>9</v>
      </c>
      <c r="F8" s="16" t="s">
        <v>10</v>
      </c>
      <c r="G8" s="17" t="s">
        <v>11</v>
      </c>
      <c r="H8" s="18"/>
    </row>
    <row r="9" spans="1:8" ht="15" hidden="1" customHeight="1" x14ac:dyDescent="0.2">
      <c r="A9" s="125" t="s">
        <v>12</v>
      </c>
      <c r="B9" s="126">
        <v>36978</v>
      </c>
      <c r="C9" s="127" t="s">
        <v>13</v>
      </c>
      <c r="D9" s="128" t="s">
        <v>14</v>
      </c>
      <c r="E9" s="129" t="s">
        <v>15</v>
      </c>
      <c r="F9" s="130"/>
      <c r="G9" s="131" t="s">
        <v>38</v>
      </c>
      <c r="H9" s="20"/>
    </row>
    <row r="10" spans="1:8" ht="15" hidden="1" customHeight="1" x14ac:dyDescent="0.2">
      <c r="A10" s="132" t="s">
        <v>17</v>
      </c>
      <c r="B10" s="133">
        <v>37320</v>
      </c>
      <c r="C10" s="134" t="s">
        <v>18</v>
      </c>
      <c r="D10" s="135" t="s">
        <v>19</v>
      </c>
      <c r="E10" s="136">
        <v>500000</v>
      </c>
      <c r="F10" s="137">
        <v>1</v>
      </c>
      <c r="G10" s="131" t="s">
        <v>16</v>
      </c>
      <c r="H10" s="20"/>
    </row>
    <row r="11" spans="1:8" ht="15" hidden="1" customHeight="1" x14ac:dyDescent="0.2">
      <c r="A11" s="132" t="s">
        <v>20</v>
      </c>
      <c r="B11" s="133">
        <v>37536</v>
      </c>
      <c r="C11" s="134" t="s">
        <v>18</v>
      </c>
      <c r="D11" s="135" t="s">
        <v>21</v>
      </c>
      <c r="E11" s="136"/>
      <c r="F11" s="137"/>
      <c r="G11" s="138" t="s">
        <v>38</v>
      </c>
      <c r="H11" s="20"/>
    </row>
    <row r="12" spans="1:8" ht="15" hidden="1" customHeight="1" x14ac:dyDescent="0.2">
      <c r="A12" s="132" t="s">
        <v>22</v>
      </c>
      <c r="B12" s="133">
        <v>37770</v>
      </c>
      <c r="C12" s="134" t="s">
        <v>23</v>
      </c>
      <c r="D12" s="135" t="s">
        <v>24</v>
      </c>
      <c r="E12" s="136"/>
      <c r="F12" s="137"/>
      <c r="G12" s="139" t="s">
        <v>25</v>
      </c>
      <c r="H12" s="20"/>
    </row>
    <row r="13" spans="1:8" ht="15" hidden="1" customHeight="1" x14ac:dyDescent="0.2">
      <c r="A13" s="132" t="s">
        <v>26</v>
      </c>
      <c r="B13" s="133">
        <v>37775</v>
      </c>
      <c r="C13" s="134" t="s">
        <v>27</v>
      </c>
      <c r="D13" s="140" t="s">
        <v>28</v>
      </c>
      <c r="E13" s="136">
        <v>500000</v>
      </c>
      <c r="F13" s="137">
        <v>1</v>
      </c>
      <c r="G13" s="131" t="s">
        <v>29</v>
      </c>
      <c r="H13" s="20"/>
    </row>
    <row r="14" spans="1:8" ht="15" hidden="1" customHeight="1" x14ac:dyDescent="0.2">
      <c r="A14" s="132" t="s">
        <v>30</v>
      </c>
      <c r="B14" s="133">
        <v>37922</v>
      </c>
      <c r="C14" s="134" t="s">
        <v>31</v>
      </c>
      <c r="D14" s="135" t="s">
        <v>32</v>
      </c>
      <c r="E14" s="136">
        <v>50000</v>
      </c>
      <c r="F14" s="137">
        <v>1</v>
      </c>
      <c r="G14" s="131" t="s">
        <v>16</v>
      </c>
      <c r="H14" s="20"/>
    </row>
    <row r="15" spans="1:8" ht="15" hidden="1" customHeight="1" x14ac:dyDescent="0.2">
      <c r="A15" s="132" t="s">
        <v>33</v>
      </c>
      <c r="B15" s="133">
        <v>38408</v>
      </c>
      <c r="C15" s="141" t="s">
        <v>34</v>
      </c>
      <c r="D15" s="142" t="s">
        <v>35</v>
      </c>
      <c r="E15" s="136">
        <v>5000</v>
      </c>
      <c r="F15" s="137">
        <v>1</v>
      </c>
      <c r="G15" s="131" t="s">
        <v>16</v>
      </c>
      <c r="H15" s="20"/>
    </row>
    <row r="16" spans="1:8" ht="15" hidden="1" customHeight="1" x14ac:dyDescent="0.2">
      <c r="A16" s="132" t="s">
        <v>36</v>
      </c>
      <c r="B16" s="133">
        <v>38482</v>
      </c>
      <c r="C16" s="134" t="s">
        <v>13</v>
      </c>
      <c r="D16" s="135" t="s">
        <v>37</v>
      </c>
      <c r="E16" s="136" t="s">
        <v>15</v>
      </c>
      <c r="F16" s="137"/>
      <c r="G16" s="131" t="s">
        <v>38</v>
      </c>
      <c r="H16" s="20"/>
    </row>
    <row r="17" spans="1:10" ht="15" hidden="1" customHeight="1" x14ac:dyDescent="0.2">
      <c r="A17" s="132" t="s">
        <v>39</v>
      </c>
      <c r="B17" s="133">
        <v>38547</v>
      </c>
      <c r="C17" s="134" t="s">
        <v>40</v>
      </c>
      <c r="D17" s="135" t="s">
        <v>41</v>
      </c>
      <c r="E17" s="136">
        <v>500000</v>
      </c>
      <c r="F17" s="137">
        <v>2</v>
      </c>
      <c r="G17" s="131" t="s">
        <v>16</v>
      </c>
      <c r="H17" s="20"/>
      <c r="J17" s="1"/>
    </row>
    <row r="18" spans="1:10" ht="15" hidden="1" x14ac:dyDescent="0.2">
      <c r="A18" s="132" t="s">
        <v>42</v>
      </c>
      <c r="B18" s="133">
        <v>39339</v>
      </c>
      <c r="C18" s="134" t="s">
        <v>43</v>
      </c>
      <c r="D18" s="135" t="s">
        <v>44</v>
      </c>
      <c r="E18" s="136">
        <v>100000</v>
      </c>
      <c r="F18" s="137">
        <v>2</v>
      </c>
      <c r="G18" s="131" t="s">
        <v>16</v>
      </c>
      <c r="H18" s="20"/>
    </row>
    <row r="19" spans="1:10" ht="15" hidden="1" customHeight="1" x14ac:dyDescent="0.2">
      <c r="A19" s="143" t="s">
        <v>45</v>
      </c>
      <c r="B19" s="144">
        <v>39836</v>
      </c>
      <c r="C19" s="141" t="s">
        <v>46</v>
      </c>
      <c r="D19" s="141" t="s">
        <v>47</v>
      </c>
      <c r="E19" s="145">
        <v>500000</v>
      </c>
      <c r="F19" s="146">
        <v>1</v>
      </c>
      <c r="G19" s="131" t="s">
        <v>16</v>
      </c>
    </row>
    <row r="20" spans="1:10" ht="15" hidden="1" customHeight="1" x14ac:dyDescent="0.2">
      <c r="A20" s="143" t="s">
        <v>48</v>
      </c>
      <c r="B20" s="144">
        <v>39856</v>
      </c>
      <c r="C20" s="141" t="s">
        <v>49</v>
      </c>
      <c r="D20" s="141" t="s">
        <v>50</v>
      </c>
      <c r="E20" s="145"/>
      <c r="F20" s="146"/>
      <c r="G20" s="138" t="s">
        <v>38</v>
      </c>
    </row>
    <row r="21" spans="1:10" ht="15" hidden="1" customHeight="1" x14ac:dyDescent="0.2">
      <c r="A21" s="143" t="s">
        <v>51</v>
      </c>
      <c r="B21" s="144">
        <v>40575</v>
      </c>
      <c r="C21" s="141" t="s">
        <v>52</v>
      </c>
      <c r="D21" s="141" t="s">
        <v>53</v>
      </c>
      <c r="E21" s="145">
        <v>1500000</v>
      </c>
      <c r="F21" s="146">
        <v>1</v>
      </c>
      <c r="G21" s="138" t="s">
        <v>16</v>
      </c>
    </row>
    <row r="22" spans="1:10" ht="15" hidden="1" customHeight="1" x14ac:dyDescent="0.2">
      <c r="A22" s="143" t="s">
        <v>54</v>
      </c>
      <c r="B22" s="144">
        <v>40858</v>
      </c>
      <c r="C22" s="141" t="s">
        <v>46</v>
      </c>
      <c r="D22" s="141" t="s">
        <v>55</v>
      </c>
      <c r="E22" s="145"/>
      <c r="F22" s="146"/>
      <c r="G22" s="138" t="s">
        <v>38</v>
      </c>
    </row>
    <row r="23" spans="1:10" ht="15" hidden="1" customHeight="1" x14ac:dyDescent="0.2">
      <c r="A23" s="143" t="s">
        <v>56</v>
      </c>
      <c r="B23" s="144">
        <v>40868</v>
      </c>
      <c r="C23" s="134" t="s">
        <v>31</v>
      </c>
      <c r="D23" s="135" t="s">
        <v>57</v>
      </c>
      <c r="E23" s="145"/>
      <c r="F23" s="146"/>
      <c r="G23" s="138" t="s">
        <v>38</v>
      </c>
    </row>
    <row r="24" spans="1:10" ht="15" hidden="1" customHeight="1" x14ac:dyDescent="0.2">
      <c r="A24" s="143" t="s">
        <v>58</v>
      </c>
      <c r="B24" s="144">
        <v>41260</v>
      </c>
      <c r="C24" s="141" t="s">
        <v>46</v>
      </c>
      <c r="D24" s="141" t="s">
        <v>59</v>
      </c>
      <c r="E24" s="145"/>
      <c r="F24" s="146"/>
      <c r="G24" s="138" t="s">
        <v>38</v>
      </c>
    </row>
    <row r="25" spans="1:10" ht="15" hidden="1" customHeight="1" x14ac:dyDescent="0.2">
      <c r="A25" s="143" t="s">
        <v>60</v>
      </c>
      <c r="B25" s="144">
        <v>41421</v>
      </c>
      <c r="C25" s="141" t="s">
        <v>61</v>
      </c>
      <c r="D25" s="141" t="s">
        <v>62</v>
      </c>
      <c r="E25" s="145">
        <v>100000</v>
      </c>
      <c r="F25" s="146">
        <v>1</v>
      </c>
      <c r="G25" s="138" t="s">
        <v>16</v>
      </c>
    </row>
    <row r="26" spans="1:10" ht="15" hidden="1" customHeight="1" thickTop="1" x14ac:dyDescent="0.2">
      <c r="A26" s="143" t="s">
        <v>63</v>
      </c>
      <c r="B26" s="144">
        <v>41421</v>
      </c>
      <c r="C26" s="141" t="s">
        <v>64</v>
      </c>
      <c r="D26" s="141" t="s">
        <v>62</v>
      </c>
      <c r="E26" s="145"/>
      <c r="F26" s="146"/>
      <c r="G26" s="138" t="s">
        <v>38</v>
      </c>
    </row>
    <row r="27" spans="1:10" ht="15" hidden="1" customHeight="1" x14ac:dyDescent="0.2">
      <c r="A27" s="143" t="s">
        <v>65</v>
      </c>
      <c r="B27" s="144">
        <v>41479</v>
      </c>
      <c r="C27" s="141" t="s">
        <v>66</v>
      </c>
      <c r="D27" s="141" t="s">
        <v>62</v>
      </c>
      <c r="E27" s="145">
        <v>100000</v>
      </c>
      <c r="F27" s="146">
        <v>1</v>
      </c>
      <c r="G27" s="138" t="s">
        <v>16</v>
      </c>
    </row>
    <row r="28" spans="1:10" ht="15" customHeight="1" thickTop="1" x14ac:dyDescent="0.2">
      <c r="A28" s="143" t="s">
        <v>67</v>
      </c>
      <c r="B28" s="144">
        <v>41835</v>
      </c>
      <c r="C28" s="134" t="s">
        <v>13</v>
      </c>
      <c r="D28" s="135" t="s">
        <v>37</v>
      </c>
      <c r="E28" s="145">
        <v>50000</v>
      </c>
      <c r="F28" s="146">
        <v>1</v>
      </c>
      <c r="G28" s="138" t="s">
        <v>16</v>
      </c>
    </row>
    <row r="29" spans="1:10" ht="15" customHeight="1" x14ac:dyDescent="0.2">
      <c r="A29" s="143" t="s">
        <v>68</v>
      </c>
      <c r="B29" s="144">
        <v>41870</v>
      </c>
      <c r="C29" s="141" t="s">
        <v>46</v>
      </c>
      <c r="D29" s="141" t="s">
        <v>69</v>
      </c>
      <c r="E29" s="145"/>
      <c r="F29" s="146"/>
      <c r="G29" s="138" t="s">
        <v>38</v>
      </c>
    </row>
    <row r="30" spans="1:10" ht="15" customHeight="1" x14ac:dyDescent="0.2">
      <c r="A30" s="132" t="s">
        <v>70</v>
      </c>
      <c r="B30" s="144" t="s">
        <v>28</v>
      </c>
      <c r="C30" s="141" t="s">
        <v>71</v>
      </c>
      <c r="D30" s="141" t="s">
        <v>72</v>
      </c>
      <c r="E30" s="145"/>
      <c r="F30" s="146"/>
      <c r="G30" s="138" t="s">
        <v>38</v>
      </c>
    </row>
    <row r="31" spans="1:10" ht="15" customHeight="1" x14ac:dyDescent="0.2">
      <c r="A31" s="132" t="s">
        <v>73</v>
      </c>
      <c r="B31" s="144">
        <v>42292</v>
      </c>
      <c r="C31" s="141" t="s">
        <v>74</v>
      </c>
      <c r="D31" s="141" t="s">
        <v>75</v>
      </c>
      <c r="E31" s="145" t="s">
        <v>76</v>
      </c>
      <c r="F31" s="146">
        <v>2</v>
      </c>
      <c r="G31" s="138" t="s">
        <v>16</v>
      </c>
    </row>
    <row r="32" spans="1:10" ht="24.75" customHeight="1" x14ac:dyDescent="0.2">
      <c r="A32" s="132" t="s">
        <v>77</v>
      </c>
      <c r="B32" s="144">
        <v>42426</v>
      </c>
      <c r="C32" s="111" t="s">
        <v>78</v>
      </c>
      <c r="D32" s="141" t="s">
        <v>55</v>
      </c>
      <c r="E32" s="145"/>
      <c r="F32" s="146"/>
      <c r="G32" s="138" t="s">
        <v>38</v>
      </c>
    </row>
    <row r="33" spans="1:7" ht="26.25" customHeight="1" x14ac:dyDescent="0.2">
      <c r="A33" s="132" t="s">
        <v>79</v>
      </c>
      <c r="B33" s="144">
        <v>42426</v>
      </c>
      <c r="C33" s="111" t="s">
        <v>78</v>
      </c>
      <c r="D33" s="141" t="s">
        <v>80</v>
      </c>
      <c r="E33" s="145"/>
      <c r="F33" s="146"/>
      <c r="G33" s="138" t="s">
        <v>38</v>
      </c>
    </row>
    <row r="34" spans="1:7" ht="25.5" customHeight="1" x14ac:dyDescent="0.2">
      <c r="A34" s="132" t="s">
        <v>81</v>
      </c>
      <c r="B34" s="133">
        <v>42684</v>
      </c>
      <c r="C34" s="147" t="s">
        <v>82</v>
      </c>
      <c r="D34" s="134" t="s">
        <v>83</v>
      </c>
      <c r="E34" s="148">
        <v>50000</v>
      </c>
      <c r="F34" s="137">
        <v>1</v>
      </c>
      <c r="G34" s="131" t="s">
        <v>16</v>
      </c>
    </row>
    <row r="35" spans="1:7" ht="15" customHeight="1" x14ac:dyDescent="0.2">
      <c r="A35" s="132" t="s">
        <v>84</v>
      </c>
      <c r="B35" s="144">
        <v>42703</v>
      </c>
      <c r="C35" s="141" t="s">
        <v>85</v>
      </c>
      <c r="D35" s="141" t="s">
        <v>86</v>
      </c>
      <c r="E35" s="145">
        <v>50000000</v>
      </c>
      <c r="F35" s="146">
        <v>1</v>
      </c>
      <c r="G35" s="138" t="s">
        <v>16</v>
      </c>
    </row>
    <row r="36" spans="1:7" ht="26.25" customHeight="1" x14ac:dyDescent="0.2">
      <c r="A36" s="132" t="s">
        <v>87</v>
      </c>
      <c r="B36" s="144">
        <v>42747</v>
      </c>
      <c r="C36" s="111" t="s">
        <v>78</v>
      </c>
      <c r="D36" s="141" t="s">
        <v>88</v>
      </c>
      <c r="E36" s="145"/>
      <c r="F36" s="146"/>
      <c r="G36" s="138" t="s">
        <v>38</v>
      </c>
    </row>
    <row r="37" spans="1:7" ht="27" customHeight="1" x14ac:dyDescent="0.2">
      <c r="A37" s="132" t="s">
        <v>89</v>
      </c>
      <c r="B37" s="144">
        <v>43124</v>
      </c>
      <c r="C37" s="111" t="s">
        <v>78</v>
      </c>
      <c r="D37" s="111" t="s">
        <v>90</v>
      </c>
      <c r="E37" s="145"/>
      <c r="F37" s="146"/>
      <c r="G37" s="138" t="s">
        <v>38</v>
      </c>
    </row>
    <row r="38" spans="1:7" ht="15" customHeight="1" x14ac:dyDescent="0.2">
      <c r="A38" s="132" t="s">
        <v>91</v>
      </c>
      <c r="B38" s="144">
        <v>43124</v>
      </c>
      <c r="C38" s="141" t="s">
        <v>92</v>
      </c>
      <c r="D38" s="141" t="s">
        <v>93</v>
      </c>
      <c r="E38" s="145">
        <v>50000</v>
      </c>
      <c r="F38" s="146">
        <v>1</v>
      </c>
      <c r="G38" s="138" t="s">
        <v>16</v>
      </c>
    </row>
    <row r="39" spans="1:7" ht="27.75" customHeight="1" x14ac:dyDescent="0.2">
      <c r="A39" s="132" t="s">
        <v>94</v>
      </c>
      <c r="B39" s="144">
        <v>43179</v>
      </c>
      <c r="C39" s="111" t="s">
        <v>78</v>
      </c>
      <c r="D39" s="141" t="s">
        <v>95</v>
      </c>
      <c r="E39" s="149"/>
      <c r="F39" s="146"/>
      <c r="G39" s="138" t="s">
        <v>38</v>
      </c>
    </row>
    <row r="40" spans="1:7" ht="18" customHeight="1" x14ac:dyDescent="0.2">
      <c r="A40" s="132"/>
      <c r="B40" s="144">
        <v>43308</v>
      </c>
      <c r="C40" s="141" t="s">
        <v>85</v>
      </c>
      <c r="D40" s="141" t="s">
        <v>86</v>
      </c>
      <c r="E40" s="145"/>
      <c r="F40" s="146"/>
      <c r="G40" s="138" t="s">
        <v>38</v>
      </c>
    </row>
    <row r="41" spans="1:7" ht="20.25" customHeight="1" x14ac:dyDescent="0.2">
      <c r="A41" s="132" t="s">
        <v>96</v>
      </c>
      <c r="B41" s="144">
        <v>43340</v>
      </c>
      <c r="C41" s="141" t="s">
        <v>85</v>
      </c>
      <c r="D41" s="141" t="s">
        <v>97</v>
      </c>
      <c r="E41" s="145">
        <v>132510000</v>
      </c>
      <c r="F41" s="146">
        <v>7</v>
      </c>
      <c r="G41" s="138" t="s">
        <v>16</v>
      </c>
    </row>
    <row r="42" spans="1:7" ht="27.75" customHeight="1" x14ac:dyDescent="0.2">
      <c r="A42" s="132" t="s">
        <v>98</v>
      </c>
      <c r="B42" s="144">
        <v>43355</v>
      </c>
      <c r="C42" s="111" t="s">
        <v>99</v>
      </c>
      <c r="D42" s="111" t="s">
        <v>100</v>
      </c>
      <c r="E42" s="145">
        <v>2000000</v>
      </c>
      <c r="F42" s="146">
        <v>2</v>
      </c>
      <c r="G42" s="138" t="s">
        <v>16</v>
      </c>
    </row>
    <row r="43" spans="1:7" ht="27" customHeight="1" x14ac:dyDescent="0.2">
      <c r="A43" s="132" t="s">
        <v>101</v>
      </c>
      <c r="B43" s="144">
        <v>43355</v>
      </c>
      <c r="C43" s="111" t="s">
        <v>82</v>
      </c>
      <c r="D43" s="141" t="s">
        <v>102</v>
      </c>
      <c r="E43" s="145"/>
      <c r="F43" s="146"/>
      <c r="G43" s="138" t="s">
        <v>38</v>
      </c>
    </row>
    <row r="44" spans="1:7" ht="24.75" customHeight="1" x14ac:dyDescent="0.2">
      <c r="A44" s="132" t="s">
        <v>103</v>
      </c>
      <c r="B44" s="144">
        <v>43448</v>
      </c>
      <c r="C44" s="141" t="s">
        <v>78</v>
      </c>
      <c r="D44" s="111" t="s">
        <v>104</v>
      </c>
      <c r="E44" s="145"/>
      <c r="F44" s="146"/>
      <c r="G44" s="138" t="s">
        <v>38</v>
      </c>
    </row>
    <row r="45" spans="1:7" ht="24" customHeight="1" x14ac:dyDescent="0.2">
      <c r="A45" s="132" t="s">
        <v>105</v>
      </c>
      <c r="B45" s="144">
        <v>43454</v>
      </c>
      <c r="C45" s="141" t="s">
        <v>78</v>
      </c>
      <c r="D45" s="157" t="s">
        <v>106</v>
      </c>
      <c r="E45" s="145"/>
      <c r="F45" s="146"/>
      <c r="G45" s="138" t="s">
        <v>38</v>
      </c>
    </row>
    <row r="46" spans="1:7" ht="20.25" customHeight="1" x14ac:dyDescent="0.2">
      <c r="A46" s="132" t="s">
        <v>107</v>
      </c>
      <c r="B46" s="144">
        <v>43507</v>
      </c>
      <c r="C46" s="141" t="s">
        <v>78</v>
      </c>
      <c r="D46" s="141" t="s">
        <v>108</v>
      </c>
      <c r="E46" s="145"/>
      <c r="F46" s="146"/>
      <c r="G46" s="138" t="s">
        <v>38</v>
      </c>
    </row>
    <row r="47" spans="1:7" ht="23.25" customHeight="1" x14ac:dyDescent="0.2">
      <c r="A47" s="132" t="s">
        <v>109</v>
      </c>
      <c r="B47" s="144">
        <v>43530</v>
      </c>
      <c r="C47" s="141" t="s">
        <v>110</v>
      </c>
      <c r="D47" s="111" t="s">
        <v>111</v>
      </c>
      <c r="E47" s="145">
        <v>50000</v>
      </c>
      <c r="F47" s="146">
        <v>1</v>
      </c>
      <c r="G47" s="138" t="s">
        <v>16</v>
      </c>
    </row>
    <row r="48" spans="1:7" ht="24.75" customHeight="1" x14ac:dyDescent="0.2">
      <c r="A48" s="132" t="s">
        <v>112</v>
      </c>
      <c r="B48" s="144">
        <v>43587</v>
      </c>
      <c r="C48" s="141" t="s">
        <v>113</v>
      </c>
      <c r="D48" s="111" t="s">
        <v>161</v>
      </c>
      <c r="E48" s="145">
        <v>2000000</v>
      </c>
      <c r="F48" s="146">
        <v>1</v>
      </c>
      <c r="G48" s="138" t="s">
        <v>16</v>
      </c>
    </row>
    <row r="49" spans="1:7" s="21" customFormat="1" ht="15" customHeight="1" x14ac:dyDescent="0.2">
      <c r="A49" s="132" t="s">
        <v>115</v>
      </c>
      <c r="B49" s="144">
        <v>43635</v>
      </c>
      <c r="C49" s="141" t="s">
        <v>110</v>
      </c>
      <c r="D49" s="141" t="s">
        <v>118</v>
      </c>
      <c r="E49" s="145">
        <v>38000000</v>
      </c>
      <c r="F49" s="146">
        <v>4</v>
      </c>
      <c r="G49" s="138" t="s">
        <v>16</v>
      </c>
    </row>
    <row r="50" spans="1:7" ht="15" customHeight="1" x14ac:dyDescent="0.2">
      <c r="A50" s="143" t="s">
        <v>116</v>
      </c>
      <c r="B50" s="144">
        <v>43718</v>
      </c>
      <c r="C50" s="141" t="s">
        <v>78</v>
      </c>
      <c r="D50" s="141" t="s">
        <v>119</v>
      </c>
      <c r="E50" s="145"/>
      <c r="F50" s="146"/>
      <c r="G50" s="138" t="s">
        <v>38</v>
      </c>
    </row>
    <row r="51" spans="1:7" ht="23.25" customHeight="1" x14ac:dyDescent="0.2">
      <c r="A51" s="143" t="s">
        <v>117</v>
      </c>
      <c r="B51" s="144">
        <v>43728</v>
      </c>
      <c r="C51" s="141" t="s">
        <v>78</v>
      </c>
      <c r="D51" s="111" t="s">
        <v>120</v>
      </c>
      <c r="E51" s="145"/>
      <c r="F51" s="146"/>
      <c r="G51" s="138" t="s">
        <v>38</v>
      </c>
    </row>
    <row r="52" spans="1:7" ht="15" customHeight="1" x14ac:dyDescent="0.2">
      <c r="A52" s="143" t="s">
        <v>122</v>
      </c>
      <c r="B52" s="144">
        <v>43728</v>
      </c>
      <c r="C52" s="141" t="s">
        <v>78</v>
      </c>
      <c r="D52" s="141" t="s">
        <v>121</v>
      </c>
      <c r="E52" s="145"/>
      <c r="F52" s="146"/>
      <c r="G52" s="138" t="s">
        <v>38</v>
      </c>
    </row>
    <row r="53" spans="1:7" ht="28.5" customHeight="1" x14ac:dyDescent="0.2">
      <c r="A53" s="143" t="s">
        <v>123</v>
      </c>
      <c r="B53" s="144">
        <v>43745</v>
      </c>
      <c r="C53" s="141" t="s">
        <v>46</v>
      </c>
      <c r="D53" s="111" t="s">
        <v>149</v>
      </c>
      <c r="E53" s="145"/>
      <c r="F53" s="146"/>
      <c r="G53" s="138" t="s">
        <v>38</v>
      </c>
    </row>
    <row r="54" spans="1:7" ht="15" customHeight="1" x14ac:dyDescent="0.2">
      <c r="A54" s="143" t="s">
        <v>124</v>
      </c>
      <c r="B54" s="144">
        <v>44131</v>
      </c>
      <c r="C54" s="141" t="s">
        <v>110</v>
      </c>
      <c r="D54" s="141" t="s">
        <v>125</v>
      </c>
      <c r="E54" s="149"/>
      <c r="F54" s="146">
        <v>2</v>
      </c>
      <c r="G54" s="138" t="s">
        <v>38</v>
      </c>
    </row>
    <row r="55" spans="1:7" ht="15" customHeight="1" x14ac:dyDescent="0.2">
      <c r="A55" s="143" t="s">
        <v>126</v>
      </c>
      <c r="B55" s="144">
        <v>44172</v>
      </c>
      <c r="C55" s="141" t="s">
        <v>127</v>
      </c>
      <c r="D55" s="141" t="s">
        <v>128</v>
      </c>
      <c r="E55" s="145">
        <v>79286999.969999999</v>
      </c>
      <c r="F55" s="146">
        <v>1</v>
      </c>
      <c r="G55" s="138" t="s">
        <v>16</v>
      </c>
    </row>
    <row r="56" spans="1:7" s="21" customFormat="1" ht="15" customHeight="1" x14ac:dyDescent="0.2">
      <c r="A56" s="143" t="s">
        <v>129</v>
      </c>
      <c r="B56" s="144">
        <v>44735</v>
      </c>
      <c r="C56" s="141" t="s">
        <v>78</v>
      </c>
      <c r="D56" s="141" t="s">
        <v>130</v>
      </c>
      <c r="E56" s="145">
        <v>14000000</v>
      </c>
      <c r="F56" s="146">
        <v>7</v>
      </c>
      <c r="G56" s="138" t="s">
        <v>16</v>
      </c>
    </row>
    <row r="57" spans="1:7" ht="23.25" customHeight="1" x14ac:dyDescent="0.2">
      <c r="A57" s="143" t="s">
        <v>131</v>
      </c>
      <c r="B57" s="144">
        <v>44735</v>
      </c>
      <c r="C57" s="141" t="s">
        <v>78</v>
      </c>
      <c r="D57" s="111" t="s">
        <v>132</v>
      </c>
      <c r="E57" s="145"/>
      <c r="F57" s="146"/>
      <c r="G57" s="138" t="s">
        <v>38</v>
      </c>
    </row>
    <row r="58" spans="1:7" s="21" customFormat="1" ht="15" hidden="1" customHeight="1" x14ac:dyDescent="0.2">
      <c r="A58" s="143" t="s">
        <v>133</v>
      </c>
      <c r="B58" s="144">
        <v>38924</v>
      </c>
      <c r="C58" s="141" t="s">
        <v>85</v>
      </c>
      <c r="D58" s="141" t="s">
        <v>134</v>
      </c>
      <c r="E58" s="145"/>
      <c r="F58" s="146"/>
      <c r="G58" s="138" t="s">
        <v>38</v>
      </c>
    </row>
    <row r="59" spans="1:7" ht="25.5" customHeight="1" x14ac:dyDescent="0.2">
      <c r="A59" s="143" t="s">
        <v>135</v>
      </c>
      <c r="B59" s="144">
        <v>44873</v>
      </c>
      <c r="C59" s="141" t="s">
        <v>137</v>
      </c>
      <c r="D59" s="111" t="s">
        <v>136</v>
      </c>
      <c r="E59" s="145">
        <v>150000</v>
      </c>
      <c r="F59" s="146">
        <v>2</v>
      </c>
      <c r="G59" s="138" t="s">
        <v>16</v>
      </c>
    </row>
    <row r="60" spans="1:7" ht="26.25" customHeight="1" x14ac:dyDescent="0.2">
      <c r="A60" s="143" t="s">
        <v>138</v>
      </c>
      <c r="B60" s="144">
        <v>44881</v>
      </c>
      <c r="C60" s="141" t="s">
        <v>110</v>
      </c>
      <c r="D60" s="111" t="s">
        <v>139</v>
      </c>
      <c r="E60" s="145">
        <v>20000000</v>
      </c>
      <c r="F60" s="146">
        <v>2</v>
      </c>
      <c r="G60" s="138" t="s">
        <v>16</v>
      </c>
    </row>
    <row r="61" spans="1:7" ht="15" customHeight="1" x14ac:dyDescent="0.2">
      <c r="A61" s="160" t="s">
        <v>158</v>
      </c>
      <c r="B61" s="161"/>
      <c r="C61" s="161"/>
      <c r="D61" s="162"/>
      <c r="E61" s="158">
        <f>SUM(E28:E60)</f>
        <v>338146999.97000003</v>
      </c>
      <c r="F61" s="146"/>
      <c r="G61" s="138"/>
    </row>
    <row r="62" spans="1:7" ht="15" customHeight="1" x14ac:dyDescent="0.2">
      <c r="A62" s="160" t="s">
        <v>159</v>
      </c>
      <c r="B62" s="161"/>
      <c r="C62" s="161"/>
      <c r="D62" s="162"/>
      <c r="E62" s="159">
        <f>E61/7.5345</f>
        <v>44879819.492998876</v>
      </c>
      <c r="F62" s="146"/>
      <c r="G62" s="138"/>
    </row>
    <row r="63" spans="1:7" ht="39.75" customHeight="1" x14ac:dyDescent="0.2">
      <c r="A63" s="143">
        <v>51</v>
      </c>
      <c r="B63" s="144">
        <v>45053</v>
      </c>
      <c r="C63" s="111" t="s">
        <v>140</v>
      </c>
      <c r="D63" s="111" t="s">
        <v>141</v>
      </c>
      <c r="E63" s="150">
        <v>20000</v>
      </c>
      <c r="F63" s="146">
        <v>1</v>
      </c>
      <c r="G63" s="138" t="s">
        <v>16</v>
      </c>
    </row>
    <row r="64" spans="1:7" ht="37.5" customHeight="1" x14ac:dyDescent="0.2">
      <c r="A64" s="143">
        <v>52</v>
      </c>
      <c r="B64" s="144" t="s">
        <v>142</v>
      </c>
      <c r="C64" s="111" t="s">
        <v>78</v>
      </c>
      <c r="D64" s="111" t="s">
        <v>143</v>
      </c>
      <c r="E64" s="150">
        <v>150000</v>
      </c>
      <c r="F64" s="146">
        <v>1</v>
      </c>
      <c r="G64" s="138" t="s">
        <v>16</v>
      </c>
    </row>
    <row r="65" spans="1:7" ht="40.5" customHeight="1" x14ac:dyDescent="0.2">
      <c r="A65" s="143">
        <v>53</v>
      </c>
      <c r="B65" s="144" t="s">
        <v>142</v>
      </c>
      <c r="C65" s="111" t="s">
        <v>78</v>
      </c>
      <c r="D65" s="111" t="s">
        <v>144</v>
      </c>
      <c r="E65" s="150">
        <v>76000</v>
      </c>
      <c r="F65" s="146">
        <v>1</v>
      </c>
      <c r="G65" s="138" t="s">
        <v>16</v>
      </c>
    </row>
    <row r="66" spans="1:7" ht="25.5" customHeight="1" x14ac:dyDescent="0.2">
      <c r="A66" s="143">
        <v>54</v>
      </c>
      <c r="B66" s="144" t="s">
        <v>154</v>
      </c>
      <c r="C66" s="111" t="s">
        <v>155</v>
      </c>
      <c r="D66" s="111" t="s">
        <v>157</v>
      </c>
      <c r="E66" s="150"/>
      <c r="F66" s="146">
        <v>2</v>
      </c>
      <c r="G66" s="138" t="s">
        <v>16</v>
      </c>
    </row>
    <row r="67" spans="1:7" ht="15" customHeight="1" thickBot="1" x14ac:dyDescent="0.25">
      <c r="A67" s="151"/>
      <c r="B67" s="152"/>
      <c r="C67" s="153"/>
      <c r="D67" s="153"/>
      <c r="E67" s="154">
        <f>E62+E63+E64+E65+E66</f>
        <v>45125819.492998876</v>
      </c>
      <c r="F67" s="155">
        <f>SUM(F28:F66)</f>
        <v>40</v>
      </c>
      <c r="G67" s="156"/>
    </row>
    <row r="68" spans="1:7" ht="15" customHeight="1" x14ac:dyDescent="0.2"/>
    <row r="69" spans="1:7" ht="15" customHeight="1" x14ac:dyDescent="0.2"/>
    <row r="70" spans="1:7" ht="15" customHeight="1" x14ac:dyDescent="0.2"/>
    <row r="71" spans="1:7" ht="15" customHeight="1" x14ac:dyDescent="0.2"/>
    <row r="72" spans="1:7" ht="15" customHeight="1" x14ac:dyDescent="0.2"/>
    <row r="73" spans="1:7" ht="15" customHeight="1" x14ac:dyDescent="0.2"/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</sheetData>
  <sheetProtection selectLockedCells="1" selectUnlockedCells="1"/>
  <autoFilter ref="A8:G35" xr:uid="{00000000-0009-0000-0000-000000000000}"/>
  <mergeCells count="6">
    <mergeCell ref="A62:D62"/>
    <mergeCell ref="A1:D1"/>
    <mergeCell ref="A3:C3"/>
    <mergeCell ref="A5:G5"/>
    <mergeCell ref="A6:G6"/>
    <mergeCell ref="A61:D61"/>
  </mergeCells>
  <printOptions horizontalCentered="1"/>
  <pageMargins left="0.74791666666666667" right="0.74791666666666667" top="0.78749999999999998" bottom="0.78749999999999998" header="0.51180555555555551" footer="0.51180555555555551"/>
  <pageSetup paperSize="9" scale="97" firstPageNumber="0" orientation="landscape" horizontalDpi="300" verticalDpi="300" r:id="rId1"/>
  <headerFooter alignWithMargins="0">
    <oddFooter>&amp;L&amp;F&amp;CStranica &amp;P&amp;R&amp;D</oddFooter>
  </headerFooter>
  <rowBreaks count="1" manualBreakCount="1">
    <brk id="3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27E5-7768-40EF-9C62-5691C7302AF9}">
  <dimension ref="A1:M115"/>
  <sheetViews>
    <sheetView view="pageBreakPreview" topLeftCell="A47" zoomScale="150" zoomScaleSheetLayoutView="150" workbookViewId="0">
      <selection activeCell="E61" sqref="A8:I69"/>
    </sheetView>
  </sheetViews>
  <sheetFormatPr defaultRowHeight="12.75" x14ac:dyDescent="0.2"/>
  <cols>
    <col min="1" max="1" width="3.85546875" style="1" customWidth="1"/>
    <col min="2" max="2" width="10.42578125" style="2" customWidth="1"/>
    <col min="3" max="3" width="32.7109375" style="1" customWidth="1"/>
    <col min="4" max="4" width="23.7109375" style="3" customWidth="1"/>
    <col min="5" max="5" width="18.42578125" style="4" customWidth="1"/>
    <col min="6" max="6" width="3.42578125" style="4" customWidth="1"/>
    <col min="7" max="7" width="15.28515625" style="2" customWidth="1"/>
    <col min="8" max="8" width="15" style="2" customWidth="1"/>
    <col min="9" max="9" width="24.140625" style="2" customWidth="1"/>
    <col min="10" max="10" width="20.42578125" style="2" customWidth="1"/>
  </cols>
  <sheetData>
    <row r="1" spans="1:11" ht="15.75" x14ac:dyDescent="0.25">
      <c r="A1" s="170" t="s">
        <v>0</v>
      </c>
      <c r="B1" s="170"/>
      <c r="C1" s="170"/>
      <c r="D1" s="170"/>
      <c r="E1" s="86"/>
      <c r="F1" s="86"/>
      <c r="G1" s="87"/>
      <c r="H1" s="87"/>
      <c r="I1" s="87"/>
    </row>
    <row r="2" spans="1:11" ht="15.75" x14ac:dyDescent="0.25">
      <c r="A2" s="85" t="s">
        <v>1</v>
      </c>
      <c r="B2" s="85"/>
      <c r="C2" s="85"/>
      <c r="D2" s="85"/>
      <c r="E2" s="86"/>
      <c r="F2" s="86"/>
      <c r="G2" s="87"/>
      <c r="H2" s="87"/>
      <c r="I2" s="87"/>
    </row>
    <row r="3" spans="1:11" ht="15" customHeight="1" x14ac:dyDescent="0.25">
      <c r="A3" s="170" t="s">
        <v>2</v>
      </c>
      <c r="B3" s="170"/>
      <c r="C3" s="170"/>
      <c r="D3" s="88"/>
      <c r="E3" s="86"/>
      <c r="F3" s="86"/>
      <c r="G3" s="87"/>
      <c r="H3" s="87"/>
      <c r="I3" s="87"/>
    </row>
    <row r="4" spans="1:11" ht="15" x14ac:dyDescent="0.2">
      <c r="A4" s="89"/>
      <c r="B4" s="89"/>
      <c r="C4" s="89"/>
      <c r="D4" s="88"/>
      <c r="E4" s="86"/>
      <c r="F4" s="86"/>
      <c r="G4" s="87"/>
      <c r="H4" s="87"/>
      <c r="I4" s="87"/>
    </row>
    <row r="5" spans="1:11" s="9" customFormat="1" ht="15.75" customHeight="1" x14ac:dyDescent="0.25">
      <c r="A5" s="171" t="s">
        <v>3</v>
      </c>
      <c r="B5" s="171"/>
      <c r="C5" s="171"/>
      <c r="D5" s="171"/>
      <c r="E5" s="171"/>
      <c r="F5" s="171"/>
      <c r="G5" s="171"/>
      <c r="H5" s="171"/>
      <c r="I5" s="171"/>
      <c r="J5" s="7"/>
      <c r="K5" s="8"/>
    </row>
    <row r="6" spans="1:11" s="9" customFormat="1" ht="12.75" customHeight="1" x14ac:dyDescent="0.25">
      <c r="A6" s="171" t="s">
        <v>4</v>
      </c>
      <c r="B6" s="171"/>
      <c r="C6" s="171"/>
      <c r="D6" s="171"/>
      <c r="E6" s="171"/>
      <c r="F6" s="171"/>
      <c r="G6" s="171"/>
      <c r="H6" s="171"/>
      <c r="I6" s="171"/>
      <c r="J6" s="22"/>
    </row>
    <row r="7" spans="1:11" s="9" customFormat="1" ht="16.5" thickBot="1" x14ac:dyDescent="0.3">
      <c r="A7" s="90"/>
      <c r="B7" s="91"/>
      <c r="C7" s="90"/>
      <c r="D7" s="92"/>
      <c r="E7" s="90"/>
      <c r="F7" s="90"/>
      <c r="G7" s="91"/>
      <c r="H7" s="91"/>
      <c r="I7" s="91"/>
      <c r="J7" s="7"/>
      <c r="K7" s="8"/>
    </row>
    <row r="8" spans="1:11" s="19" customFormat="1" ht="23.25" customHeight="1" thickTop="1" thickBot="1" x14ac:dyDescent="0.25">
      <c r="A8" s="31" t="s">
        <v>5</v>
      </c>
      <c r="B8" s="32" t="s">
        <v>6</v>
      </c>
      <c r="C8" s="33" t="s">
        <v>7</v>
      </c>
      <c r="D8" s="33" t="s">
        <v>8</v>
      </c>
      <c r="E8" s="34" t="s">
        <v>9</v>
      </c>
      <c r="F8" s="35" t="s">
        <v>10</v>
      </c>
      <c r="G8" s="36" t="s">
        <v>11</v>
      </c>
      <c r="H8" s="36" t="s">
        <v>147</v>
      </c>
      <c r="I8" s="37" t="s">
        <v>148</v>
      </c>
      <c r="J8" s="23"/>
      <c r="K8" s="18"/>
    </row>
    <row r="9" spans="1:11" ht="15" hidden="1" customHeight="1" thickTop="1" x14ac:dyDescent="0.2">
      <c r="A9" s="38" t="s">
        <v>12</v>
      </c>
      <c r="B9" s="39">
        <v>36978</v>
      </c>
      <c r="C9" s="40" t="s">
        <v>13</v>
      </c>
      <c r="D9" s="41" t="s">
        <v>14</v>
      </c>
      <c r="E9" s="42" t="s">
        <v>15</v>
      </c>
      <c r="F9" s="43"/>
      <c r="G9" s="44" t="s">
        <v>38</v>
      </c>
      <c r="H9" s="93"/>
      <c r="I9" s="45"/>
      <c r="K9" s="20"/>
    </row>
    <row r="10" spans="1:11" ht="15" hidden="1" customHeight="1" x14ac:dyDescent="0.2">
      <c r="A10" s="46" t="s">
        <v>17</v>
      </c>
      <c r="B10" s="47">
        <v>37320</v>
      </c>
      <c r="C10" s="48" t="s">
        <v>18</v>
      </c>
      <c r="D10" s="49" t="s">
        <v>19</v>
      </c>
      <c r="E10" s="50">
        <v>500000</v>
      </c>
      <c r="F10" s="51">
        <v>1</v>
      </c>
      <c r="G10" s="44" t="s">
        <v>16</v>
      </c>
      <c r="H10" s="93"/>
      <c r="I10" s="45"/>
      <c r="K10" s="20"/>
    </row>
    <row r="11" spans="1:11" ht="15" hidden="1" customHeight="1" x14ac:dyDescent="0.2">
      <c r="A11" s="46" t="s">
        <v>20</v>
      </c>
      <c r="B11" s="47">
        <v>37536</v>
      </c>
      <c r="C11" s="48" t="s">
        <v>18</v>
      </c>
      <c r="D11" s="49" t="s">
        <v>21</v>
      </c>
      <c r="E11" s="50"/>
      <c r="F11" s="51"/>
      <c r="G11" s="52" t="s">
        <v>38</v>
      </c>
      <c r="H11" s="84"/>
      <c r="I11" s="53"/>
      <c r="K11" s="20"/>
    </row>
    <row r="12" spans="1:11" ht="15" hidden="1" customHeight="1" x14ac:dyDescent="0.2">
      <c r="A12" s="46" t="s">
        <v>22</v>
      </c>
      <c r="B12" s="47">
        <v>37770</v>
      </c>
      <c r="C12" s="48" t="s">
        <v>23</v>
      </c>
      <c r="D12" s="49" t="s">
        <v>24</v>
      </c>
      <c r="E12" s="50"/>
      <c r="F12" s="51"/>
      <c r="G12" s="54" t="s">
        <v>25</v>
      </c>
      <c r="H12" s="94"/>
      <c r="I12" s="55"/>
      <c r="J12" s="24"/>
      <c r="K12" s="20"/>
    </row>
    <row r="13" spans="1:11" ht="15" hidden="1" customHeight="1" x14ac:dyDescent="0.2">
      <c r="A13" s="46" t="s">
        <v>26</v>
      </c>
      <c r="B13" s="47">
        <v>37775</v>
      </c>
      <c r="C13" s="48" t="s">
        <v>27</v>
      </c>
      <c r="D13" s="56" t="s">
        <v>28</v>
      </c>
      <c r="E13" s="50">
        <v>500000</v>
      </c>
      <c r="F13" s="51">
        <v>1</v>
      </c>
      <c r="G13" s="44" t="s">
        <v>29</v>
      </c>
      <c r="H13" s="93"/>
      <c r="I13" s="45"/>
      <c r="K13" s="20"/>
    </row>
    <row r="14" spans="1:11" ht="15" hidden="1" customHeight="1" x14ac:dyDescent="0.2">
      <c r="A14" s="46" t="s">
        <v>30</v>
      </c>
      <c r="B14" s="47">
        <v>37922</v>
      </c>
      <c r="C14" s="48" t="s">
        <v>31</v>
      </c>
      <c r="D14" s="49" t="s">
        <v>32</v>
      </c>
      <c r="E14" s="50">
        <v>50000</v>
      </c>
      <c r="F14" s="51">
        <v>1</v>
      </c>
      <c r="G14" s="44" t="s">
        <v>16</v>
      </c>
      <c r="H14" s="93"/>
      <c r="I14" s="45"/>
      <c r="K14" s="20"/>
    </row>
    <row r="15" spans="1:11" ht="15" hidden="1" customHeight="1" x14ac:dyDescent="0.2">
      <c r="A15" s="46" t="s">
        <v>33</v>
      </c>
      <c r="B15" s="47">
        <v>38408</v>
      </c>
      <c r="C15" s="57" t="s">
        <v>34</v>
      </c>
      <c r="D15" s="58" t="s">
        <v>35</v>
      </c>
      <c r="E15" s="50">
        <v>5000</v>
      </c>
      <c r="F15" s="51">
        <v>1</v>
      </c>
      <c r="G15" s="44" t="s">
        <v>16</v>
      </c>
      <c r="H15" s="93"/>
      <c r="I15" s="45"/>
      <c r="K15" s="20"/>
    </row>
    <row r="16" spans="1:11" ht="15" hidden="1" customHeight="1" x14ac:dyDescent="0.2">
      <c r="A16" s="46" t="s">
        <v>36</v>
      </c>
      <c r="B16" s="47">
        <v>38482</v>
      </c>
      <c r="C16" s="48" t="s">
        <v>13</v>
      </c>
      <c r="D16" s="49" t="s">
        <v>37</v>
      </c>
      <c r="E16" s="50" t="s">
        <v>15</v>
      </c>
      <c r="F16" s="51"/>
      <c r="G16" s="44" t="s">
        <v>38</v>
      </c>
      <c r="H16" s="93"/>
      <c r="I16" s="45"/>
      <c r="K16" s="20"/>
    </row>
    <row r="17" spans="1:13" ht="15" hidden="1" customHeight="1" x14ac:dyDescent="0.2">
      <c r="A17" s="46" t="s">
        <v>39</v>
      </c>
      <c r="B17" s="47">
        <v>38547</v>
      </c>
      <c r="C17" s="48" t="s">
        <v>40</v>
      </c>
      <c r="D17" s="49" t="s">
        <v>41</v>
      </c>
      <c r="E17" s="50">
        <v>500000</v>
      </c>
      <c r="F17" s="51">
        <v>2</v>
      </c>
      <c r="G17" s="44" t="s">
        <v>16</v>
      </c>
      <c r="H17" s="93"/>
      <c r="I17" s="45"/>
      <c r="K17" s="20"/>
      <c r="M17" s="1"/>
    </row>
    <row r="18" spans="1:13" ht="15" hidden="1" x14ac:dyDescent="0.2">
      <c r="A18" s="46" t="s">
        <v>42</v>
      </c>
      <c r="B18" s="47">
        <v>39339</v>
      </c>
      <c r="C18" s="48" t="s">
        <v>43</v>
      </c>
      <c r="D18" s="49" t="s">
        <v>44</v>
      </c>
      <c r="E18" s="50">
        <v>50000</v>
      </c>
      <c r="F18" s="51">
        <v>2</v>
      </c>
      <c r="G18" s="44" t="s">
        <v>16</v>
      </c>
      <c r="H18" s="93"/>
      <c r="I18" s="45"/>
      <c r="K18" s="20"/>
    </row>
    <row r="19" spans="1:13" ht="15" hidden="1" customHeight="1" x14ac:dyDescent="0.2">
      <c r="A19" s="59" t="s">
        <v>45</v>
      </c>
      <c r="B19" s="60">
        <v>39836</v>
      </c>
      <c r="C19" s="57" t="s">
        <v>46</v>
      </c>
      <c r="D19" s="57" t="s">
        <v>47</v>
      </c>
      <c r="E19" s="61">
        <v>500000</v>
      </c>
      <c r="F19" s="62">
        <v>1</v>
      </c>
      <c r="G19" s="44" t="s">
        <v>16</v>
      </c>
      <c r="H19" s="93"/>
      <c r="I19" s="45"/>
    </row>
    <row r="20" spans="1:13" ht="15" hidden="1" customHeight="1" x14ac:dyDescent="0.2">
      <c r="A20" s="59" t="s">
        <v>48</v>
      </c>
      <c r="B20" s="60">
        <v>39856</v>
      </c>
      <c r="C20" s="57" t="s">
        <v>49</v>
      </c>
      <c r="D20" s="57" t="s">
        <v>50</v>
      </c>
      <c r="E20" s="61"/>
      <c r="F20" s="62"/>
      <c r="G20" s="52" t="s">
        <v>38</v>
      </c>
      <c r="H20" s="84"/>
      <c r="I20" s="53"/>
    </row>
    <row r="21" spans="1:13" ht="15" hidden="1" customHeight="1" x14ac:dyDescent="0.2">
      <c r="A21" s="59" t="s">
        <v>51</v>
      </c>
      <c r="B21" s="60">
        <v>40575</v>
      </c>
      <c r="C21" s="57" t="s">
        <v>52</v>
      </c>
      <c r="D21" s="57" t="s">
        <v>53</v>
      </c>
      <c r="E21" s="61">
        <v>1500000</v>
      </c>
      <c r="F21" s="62">
        <v>1</v>
      </c>
      <c r="G21" s="52" t="s">
        <v>16</v>
      </c>
      <c r="H21" s="84"/>
      <c r="I21" s="53"/>
    </row>
    <row r="22" spans="1:13" ht="15" hidden="1" customHeight="1" x14ac:dyDescent="0.2">
      <c r="A22" s="59" t="s">
        <v>54</v>
      </c>
      <c r="B22" s="60">
        <v>40858</v>
      </c>
      <c r="C22" s="57" t="s">
        <v>46</v>
      </c>
      <c r="D22" s="57" t="s">
        <v>55</v>
      </c>
      <c r="E22" s="61"/>
      <c r="F22" s="62"/>
      <c r="G22" s="52" t="s">
        <v>38</v>
      </c>
      <c r="H22" s="84"/>
      <c r="I22" s="53"/>
    </row>
    <row r="23" spans="1:13" ht="15" hidden="1" customHeight="1" x14ac:dyDescent="0.2">
      <c r="A23" s="59" t="s">
        <v>56</v>
      </c>
      <c r="B23" s="60">
        <v>40868</v>
      </c>
      <c r="C23" s="48" t="s">
        <v>31</v>
      </c>
      <c r="D23" s="49" t="s">
        <v>57</v>
      </c>
      <c r="E23" s="61"/>
      <c r="F23" s="62"/>
      <c r="G23" s="52" t="s">
        <v>38</v>
      </c>
      <c r="H23" s="84"/>
      <c r="I23" s="53"/>
    </row>
    <row r="24" spans="1:13" ht="15" hidden="1" customHeight="1" x14ac:dyDescent="0.2">
      <c r="A24" s="59" t="s">
        <v>58</v>
      </c>
      <c r="B24" s="60">
        <v>41260</v>
      </c>
      <c r="C24" s="57" t="s">
        <v>46</v>
      </c>
      <c r="D24" s="57" t="s">
        <v>59</v>
      </c>
      <c r="E24" s="61"/>
      <c r="F24" s="62"/>
      <c r="G24" s="52" t="s">
        <v>38</v>
      </c>
      <c r="H24" s="84"/>
      <c r="I24" s="53"/>
    </row>
    <row r="25" spans="1:13" ht="15" hidden="1" customHeight="1" x14ac:dyDescent="0.2">
      <c r="A25" s="59" t="s">
        <v>60</v>
      </c>
      <c r="B25" s="60">
        <v>41421</v>
      </c>
      <c r="C25" s="57" t="s">
        <v>61</v>
      </c>
      <c r="D25" s="57" t="s">
        <v>62</v>
      </c>
      <c r="E25" s="61">
        <v>100000</v>
      </c>
      <c r="F25" s="62">
        <v>1</v>
      </c>
      <c r="G25" s="52" t="s">
        <v>16</v>
      </c>
      <c r="H25" s="84"/>
      <c r="I25" s="53"/>
    </row>
    <row r="26" spans="1:13" ht="15" hidden="1" customHeight="1" x14ac:dyDescent="0.2">
      <c r="A26" s="59" t="s">
        <v>63</v>
      </c>
      <c r="B26" s="60">
        <v>41421</v>
      </c>
      <c r="C26" s="57" t="s">
        <v>64</v>
      </c>
      <c r="D26" s="57" t="s">
        <v>62</v>
      </c>
      <c r="E26" s="61"/>
      <c r="F26" s="62"/>
      <c r="G26" s="52" t="s">
        <v>38</v>
      </c>
      <c r="H26" s="84"/>
      <c r="I26" s="53"/>
    </row>
    <row r="27" spans="1:13" ht="15" hidden="1" customHeight="1" x14ac:dyDescent="0.2">
      <c r="A27" s="59" t="s">
        <v>65</v>
      </c>
      <c r="B27" s="60">
        <v>41479</v>
      </c>
      <c r="C27" s="57" t="s">
        <v>66</v>
      </c>
      <c r="D27" s="57" t="s">
        <v>62</v>
      </c>
      <c r="E27" s="61">
        <v>100000</v>
      </c>
      <c r="F27" s="62">
        <v>1</v>
      </c>
      <c r="G27" s="52" t="s">
        <v>16</v>
      </c>
      <c r="H27" s="84"/>
      <c r="I27" s="53"/>
    </row>
    <row r="28" spans="1:13" ht="15" customHeight="1" thickTop="1" x14ac:dyDescent="0.2">
      <c r="A28" s="59" t="s">
        <v>67</v>
      </c>
      <c r="B28" s="60">
        <v>41835</v>
      </c>
      <c r="C28" s="48" t="s">
        <v>13</v>
      </c>
      <c r="D28" s="49" t="s">
        <v>37</v>
      </c>
      <c r="E28" s="61">
        <v>50000</v>
      </c>
      <c r="F28" s="62">
        <v>1</v>
      </c>
      <c r="G28" s="52" t="s">
        <v>16</v>
      </c>
      <c r="H28" s="84"/>
      <c r="I28" s="53"/>
    </row>
    <row r="29" spans="1:13" ht="15" customHeight="1" x14ac:dyDescent="0.2">
      <c r="A29" s="59" t="s">
        <v>68</v>
      </c>
      <c r="B29" s="60">
        <v>41870</v>
      </c>
      <c r="C29" s="57" t="s">
        <v>46</v>
      </c>
      <c r="D29" s="57" t="s">
        <v>69</v>
      </c>
      <c r="E29" s="61"/>
      <c r="F29" s="62"/>
      <c r="G29" s="52" t="s">
        <v>38</v>
      </c>
      <c r="H29" s="84"/>
      <c r="I29" s="53"/>
    </row>
    <row r="30" spans="1:13" ht="15" customHeight="1" x14ac:dyDescent="0.2">
      <c r="A30" s="46" t="s">
        <v>70</v>
      </c>
      <c r="B30" s="60" t="s">
        <v>28</v>
      </c>
      <c r="C30" s="57" t="s">
        <v>71</v>
      </c>
      <c r="D30" s="57" t="s">
        <v>72</v>
      </c>
      <c r="E30" s="61"/>
      <c r="F30" s="62"/>
      <c r="G30" s="52" t="s">
        <v>38</v>
      </c>
      <c r="H30" s="84"/>
      <c r="I30" s="53"/>
    </row>
    <row r="31" spans="1:13" ht="15" customHeight="1" x14ac:dyDescent="0.2">
      <c r="A31" s="63" t="s">
        <v>73</v>
      </c>
      <c r="B31" s="64">
        <v>42292</v>
      </c>
      <c r="C31" s="57" t="s">
        <v>74</v>
      </c>
      <c r="D31" s="65" t="s">
        <v>75</v>
      </c>
      <c r="E31" s="66" t="s">
        <v>76</v>
      </c>
      <c r="F31" s="67">
        <v>2</v>
      </c>
      <c r="G31" s="68" t="s">
        <v>16</v>
      </c>
      <c r="H31" s="95"/>
      <c r="I31" s="69"/>
      <c r="J31" s="25"/>
    </row>
    <row r="32" spans="1:13" ht="23.25" customHeight="1" x14ac:dyDescent="0.2">
      <c r="A32" s="46" t="s">
        <v>77</v>
      </c>
      <c r="B32" s="60">
        <v>42426</v>
      </c>
      <c r="C32" s="70" t="s">
        <v>78</v>
      </c>
      <c r="D32" s="57" t="s">
        <v>55</v>
      </c>
      <c r="E32" s="61"/>
      <c r="F32" s="62"/>
      <c r="G32" s="52" t="s">
        <v>38</v>
      </c>
      <c r="H32" s="84"/>
      <c r="I32" s="53"/>
    </row>
    <row r="33" spans="1:10" ht="24.75" customHeight="1" x14ac:dyDescent="0.2">
      <c r="A33" s="46" t="s">
        <v>79</v>
      </c>
      <c r="B33" s="60">
        <v>42426</v>
      </c>
      <c r="C33" s="70" t="s">
        <v>78</v>
      </c>
      <c r="D33" s="57" t="s">
        <v>80</v>
      </c>
      <c r="E33" s="61"/>
      <c r="F33" s="62"/>
      <c r="G33" s="52" t="s">
        <v>38</v>
      </c>
      <c r="H33" s="84"/>
      <c r="I33" s="53"/>
    </row>
    <row r="34" spans="1:10" ht="28.5" customHeight="1" x14ac:dyDescent="0.2">
      <c r="A34" s="46" t="s">
        <v>81</v>
      </c>
      <c r="B34" s="47">
        <v>42684</v>
      </c>
      <c r="C34" s="71" t="s">
        <v>82</v>
      </c>
      <c r="D34" s="71" t="s">
        <v>83</v>
      </c>
      <c r="E34" s="72">
        <v>50000</v>
      </c>
      <c r="F34" s="51">
        <v>1</v>
      </c>
      <c r="G34" s="44" t="s">
        <v>16</v>
      </c>
      <c r="H34" s="93"/>
      <c r="I34" s="45"/>
    </row>
    <row r="35" spans="1:10" ht="32.25" customHeight="1" x14ac:dyDescent="0.2">
      <c r="A35" s="46" t="s">
        <v>84</v>
      </c>
      <c r="B35" s="60">
        <v>42703</v>
      </c>
      <c r="C35" s="57" t="s">
        <v>85</v>
      </c>
      <c r="D35" s="70" t="s">
        <v>86</v>
      </c>
      <c r="E35" s="61">
        <v>50000000</v>
      </c>
      <c r="F35" s="62">
        <v>1</v>
      </c>
      <c r="G35" s="52" t="s">
        <v>16</v>
      </c>
      <c r="H35" s="84"/>
      <c r="I35" s="53"/>
    </row>
    <row r="36" spans="1:10" ht="25.5" customHeight="1" x14ac:dyDescent="0.2">
      <c r="A36" s="46" t="s">
        <v>87</v>
      </c>
      <c r="B36" s="60">
        <v>42747</v>
      </c>
      <c r="C36" s="70" t="s">
        <v>78</v>
      </c>
      <c r="D36" s="57" t="s">
        <v>88</v>
      </c>
      <c r="E36" s="61"/>
      <c r="F36" s="62"/>
      <c r="G36" s="52" t="s">
        <v>38</v>
      </c>
      <c r="H36" s="84"/>
      <c r="I36" s="53"/>
    </row>
    <row r="37" spans="1:10" ht="30.75" customHeight="1" x14ac:dyDescent="0.2">
      <c r="A37" s="46" t="s">
        <v>89</v>
      </c>
      <c r="B37" s="60">
        <v>43124</v>
      </c>
      <c r="C37" s="70" t="s">
        <v>78</v>
      </c>
      <c r="D37" s="70" t="s">
        <v>90</v>
      </c>
      <c r="E37" s="61"/>
      <c r="F37" s="62"/>
      <c r="G37" s="52" t="s">
        <v>38</v>
      </c>
      <c r="H37" s="84"/>
      <c r="I37" s="53"/>
    </row>
    <row r="38" spans="1:10" ht="31.5" customHeight="1" x14ac:dyDescent="0.2">
      <c r="A38" s="46" t="s">
        <v>91</v>
      </c>
      <c r="B38" s="60">
        <v>43124</v>
      </c>
      <c r="C38" s="57" t="s">
        <v>92</v>
      </c>
      <c r="D38" s="73" t="s">
        <v>93</v>
      </c>
      <c r="E38" s="61">
        <v>50000</v>
      </c>
      <c r="F38" s="62">
        <v>1</v>
      </c>
      <c r="G38" s="52" t="s">
        <v>16</v>
      </c>
      <c r="H38" s="84"/>
      <c r="I38" s="53"/>
    </row>
    <row r="39" spans="1:10" ht="32.25" customHeight="1" x14ac:dyDescent="0.2">
      <c r="A39" s="46" t="s">
        <v>94</v>
      </c>
      <c r="B39" s="60">
        <v>43179</v>
      </c>
      <c r="C39" s="70" t="s">
        <v>78</v>
      </c>
      <c r="D39" s="57" t="s">
        <v>95</v>
      </c>
      <c r="E39" s="74"/>
      <c r="F39" s="62"/>
      <c r="G39" s="52" t="s">
        <v>38</v>
      </c>
      <c r="H39" s="84"/>
      <c r="I39" s="53"/>
    </row>
    <row r="40" spans="1:10" ht="28.5" customHeight="1" x14ac:dyDescent="0.2">
      <c r="A40" s="46"/>
      <c r="B40" s="60">
        <v>43308</v>
      </c>
      <c r="C40" s="57" t="s">
        <v>85</v>
      </c>
      <c r="D40" s="75" t="s">
        <v>86</v>
      </c>
      <c r="E40" s="61"/>
      <c r="F40" s="62"/>
      <c r="G40" s="52" t="s">
        <v>38</v>
      </c>
      <c r="H40" s="84"/>
      <c r="I40" s="53"/>
    </row>
    <row r="41" spans="1:10" ht="37.5" customHeight="1" x14ac:dyDescent="0.2">
      <c r="A41" s="63" t="s">
        <v>96</v>
      </c>
      <c r="B41" s="64">
        <v>43340</v>
      </c>
      <c r="C41" s="57" t="s">
        <v>85</v>
      </c>
      <c r="D41" s="76" t="s">
        <v>97</v>
      </c>
      <c r="E41" s="66">
        <v>132510000</v>
      </c>
      <c r="F41" s="67">
        <v>7</v>
      </c>
      <c r="G41" s="68" t="s">
        <v>16</v>
      </c>
      <c r="H41" s="95"/>
      <c r="I41" s="69"/>
      <c r="J41" s="25"/>
    </row>
    <row r="42" spans="1:10" ht="27.75" customHeight="1" x14ac:dyDescent="0.2">
      <c r="A42" s="46" t="s">
        <v>98</v>
      </c>
      <c r="B42" s="60">
        <v>43355</v>
      </c>
      <c r="C42" s="73" t="s">
        <v>99</v>
      </c>
      <c r="D42" s="70" t="s">
        <v>100</v>
      </c>
      <c r="E42" s="61">
        <v>2000000</v>
      </c>
      <c r="F42" s="62">
        <v>2</v>
      </c>
      <c r="G42" s="52" t="s">
        <v>16</v>
      </c>
      <c r="H42" s="84"/>
      <c r="I42" s="53"/>
    </row>
    <row r="43" spans="1:10" ht="29.25" customHeight="1" x14ac:dyDescent="0.2">
      <c r="A43" s="46" t="s">
        <v>101</v>
      </c>
      <c r="B43" s="60">
        <v>43355</v>
      </c>
      <c r="C43" s="73" t="s">
        <v>82</v>
      </c>
      <c r="D43" s="70" t="s">
        <v>102</v>
      </c>
      <c r="E43" s="61"/>
      <c r="F43" s="62"/>
      <c r="G43" s="52" t="s">
        <v>38</v>
      </c>
      <c r="H43" s="84"/>
      <c r="I43" s="53"/>
    </row>
    <row r="44" spans="1:10" ht="24.75" customHeight="1" x14ac:dyDescent="0.2">
      <c r="A44" s="46" t="s">
        <v>103</v>
      </c>
      <c r="B44" s="60">
        <v>43448</v>
      </c>
      <c r="C44" s="73" t="s">
        <v>78</v>
      </c>
      <c r="D44" s="70" t="s">
        <v>104</v>
      </c>
      <c r="E44" s="61"/>
      <c r="F44" s="62"/>
      <c r="G44" s="52" t="s">
        <v>38</v>
      </c>
      <c r="H44" s="84"/>
      <c r="I44" s="53"/>
    </row>
    <row r="45" spans="1:10" ht="29.25" customHeight="1" x14ac:dyDescent="0.2">
      <c r="A45" s="46" t="s">
        <v>105</v>
      </c>
      <c r="B45" s="60">
        <v>43454</v>
      </c>
      <c r="C45" s="73" t="s">
        <v>78</v>
      </c>
      <c r="D45" s="70" t="s">
        <v>150</v>
      </c>
      <c r="E45" s="61"/>
      <c r="F45" s="62"/>
      <c r="G45" s="52" t="s">
        <v>38</v>
      </c>
      <c r="H45" s="84"/>
      <c r="I45" s="53"/>
    </row>
    <row r="46" spans="1:10" ht="30.75" customHeight="1" x14ac:dyDescent="0.2">
      <c r="A46" s="104" t="s">
        <v>107</v>
      </c>
      <c r="B46" s="105">
        <v>43507</v>
      </c>
      <c r="C46" s="106" t="s">
        <v>78</v>
      </c>
      <c r="D46" s="106" t="s">
        <v>108</v>
      </c>
      <c r="E46" s="107">
        <v>500000</v>
      </c>
      <c r="F46" s="108">
        <v>1</v>
      </c>
      <c r="G46" s="109" t="s">
        <v>38</v>
      </c>
      <c r="H46" s="84"/>
      <c r="I46" s="53"/>
    </row>
    <row r="47" spans="1:10" ht="27" customHeight="1" x14ac:dyDescent="0.2">
      <c r="A47" s="46" t="s">
        <v>109</v>
      </c>
      <c r="B47" s="60">
        <v>43530</v>
      </c>
      <c r="C47" s="57" t="s">
        <v>110</v>
      </c>
      <c r="D47" s="70" t="s">
        <v>111</v>
      </c>
      <c r="E47" s="61">
        <v>50000</v>
      </c>
      <c r="F47" s="62">
        <v>1</v>
      </c>
      <c r="G47" s="52" t="s">
        <v>16</v>
      </c>
      <c r="H47" s="84"/>
      <c r="I47" s="53"/>
    </row>
    <row r="48" spans="1:10" ht="43.5" customHeight="1" x14ac:dyDescent="0.2">
      <c r="A48" s="63" t="s">
        <v>112</v>
      </c>
      <c r="B48" s="64">
        <v>43587</v>
      </c>
      <c r="C48" s="73" t="s">
        <v>113</v>
      </c>
      <c r="D48" s="76" t="s">
        <v>114</v>
      </c>
      <c r="E48" s="66">
        <v>2000000</v>
      </c>
      <c r="F48" s="67">
        <v>1</v>
      </c>
      <c r="G48" s="68" t="s">
        <v>16</v>
      </c>
      <c r="H48" s="95"/>
      <c r="I48" s="69"/>
      <c r="J48" s="25"/>
    </row>
    <row r="49" spans="1:10" s="21" customFormat="1" ht="15" customHeight="1" x14ac:dyDescent="0.2">
      <c r="A49" s="63" t="s">
        <v>115</v>
      </c>
      <c r="B49" s="64">
        <v>43635</v>
      </c>
      <c r="C49" s="57" t="s">
        <v>110</v>
      </c>
      <c r="D49" s="65" t="s">
        <v>118</v>
      </c>
      <c r="E49" s="66">
        <v>38000000</v>
      </c>
      <c r="F49" s="67">
        <v>4</v>
      </c>
      <c r="G49" s="68" t="s">
        <v>16</v>
      </c>
      <c r="H49" s="95"/>
      <c r="I49" s="69"/>
      <c r="J49" s="25"/>
    </row>
    <row r="50" spans="1:10" ht="29.25" customHeight="1" x14ac:dyDescent="0.2">
      <c r="A50" s="59" t="s">
        <v>116</v>
      </c>
      <c r="B50" s="60">
        <v>43718</v>
      </c>
      <c r="C50" s="70" t="s">
        <v>78</v>
      </c>
      <c r="D50" s="73" t="s">
        <v>119</v>
      </c>
      <c r="E50" s="61"/>
      <c r="F50" s="62"/>
      <c r="G50" s="52" t="s">
        <v>38</v>
      </c>
      <c r="H50" s="84"/>
      <c r="I50" s="53"/>
    </row>
    <row r="51" spans="1:10" ht="26.25" customHeight="1" x14ac:dyDescent="0.2">
      <c r="A51" s="59" t="s">
        <v>117</v>
      </c>
      <c r="B51" s="60">
        <v>43728</v>
      </c>
      <c r="C51" s="70" t="s">
        <v>78</v>
      </c>
      <c r="D51" s="70" t="s">
        <v>120</v>
      </c>
      <c r="E51" s="61"/>
      <c r="F51" s="62"/>
      <c r="G51" s="52" t="s">
        <v>38</v>
      </c>
      <c r="H51" s="84"/>
      <c r="I51" s="53"/>
    </row>
    <row r="52" spans="1:10" ht="26.25" customHeight="1" x14ac:dyDescent="0.2">
      <c r="A52" s="59" t="s">
        <v>122</v>
      </c>
      <c r="B52" s="60">
        <v>43728</v>
      </c>
      <c r="C52" s="70" t="s">
        <v>78</v>
      </c>
      <c r="D52" s="73" t="s">
        <v>121</v>
      </c>
      <c r="E52" s="61"/>
      <c r="F52" s="62"/>
      <c r="G52" s="52" t="s">
        <v>38</v>
      </c>
      <c r="H52" s="84"/>
      <c r="I52" s="53"/>
    </row>
    <row r="53" spans="1:10" ht="23.25" customHeight="1" x14ac:dyDescent="0.2">
      <c r="A53" s="59" t="s">
        <v>123</v>
      </c>
      <c r="B53" s="60">
        <v>43745</v>
      </c>
      <c r="C53" s="57" t="s">
        <v>46</v>
      </c>
      <c r="D53" s="70" t="s">
        <v>149</v>
      </c>
      <c r="E53" s="61"/>
      <c r="F53" s="62"/>
      <c r="G53" s="52" t="s">
        <v>38</v>
      </c>
      <c r="H53" s="84"/>
      <c r="I53" s="53"/>
    </row>
    <row r="54" spans="1:10" ht="15" customHeight="1" x14ac:dyDescent="0.2">
      <c r="A54" s="59" t="s">
        <v>124</v>
      </c>
      <c r="B54" s="60">
        <v>44131</v>
      </c>
      <c r="C54" s="57" t="s">
        <v>110</v>
      </c>
      <c r="D54" s="57" t="s">
        <v>125</v>
      </c>
      <c r="E54" s="74"/>
      <c r="F54" s="62">
        <v>2</v>
      </c>
      <c r="G54" s="52" t="s">
        <v>38</v>
      </c>
      <c r="H54" s="84"/>
      <c r="I54" s="53"/>
    </row>
    <row r="55" spans="1:10" ht="15" customHeight="1" x14ac:dyDescent="0.2">
      <c r="A55" s="59" t="s">
        <v>126</v>
      </c>
      <c r="B55" s="60">
        <v>44172</v>
      </c>
      <c r="C55" s="57" t="s">
        <v>127</v>
      </c>
      <c r="D55" s="57" t="s">
        <v>128</v>
      </c>
      <c r="E55" s="61">
        <v>79286999.969999999</v>
      </c>
      <c r="F55" s="62">
        <v>1</v>
      </c>
      <c r="G55" s="52" t="s">
        <v>16</v>
      </c>
      <c r="H55" s="84"/>
      <c r="I55" s="53"/>
    </row>
    <row r="56" spans="1:10" s="21" customFormat="1" ht="28.5" customHeight="1" x14ac:dyDescent="0.2">
      <c r="A56" s="77" t="s">
        <v>129</v>
      </c>
      <c r="B56" s="64">
        <v>44735</v>
      </c>
      <c r="C56" s="70" t="s">
        <v>78</v>
      </c>
      <c r="D56" s="78" t="s">
        <v>130</v>
      </c>
      <c r="E56" s="66">
        <v>14000000</v>
      </c>
      <c r="F56" s="67">
        <v>7</v>
      </c>
      <c r="G56" s="68" t="s">
        <v>16</v>
      </c>
      <c r="H56" s="95"/>
      <c r="I56" s="69"/>
      <c r="J56" s="25"/>
    </row>
    <row r="57" spans="1:10" ht="26.25" customHeight="1" x14ac:dyDescent="0.2">
      <c r="A57" s="96" t="s">
        <v>131</v>
      </c>
      <c r="B57" s="97">
        <v>44735</v>
      </c>
      <c r="C57" s="98" t="s">
        <v>78</v>
      </c>
      <c r="D57" s="98" t="s">
        <v>132</v>
      </c>
      <c r="E57" s="99">
        <v>173000</v>
      </c>
      <c r="F57" s="100">
        <v>1</v>
      </c>
      <c r="G57" s="101" t="s">
        <v>152</v>
      </c>
      <c r="H57" s="84"/>
      <c r="I57" s="53"/>
    </row>
    <row r="58" spans="1:10" s="21" customFormat="1" ht="27.75" hidden="1" customHeight="1" x14ac:dyDescent="0.2">
      <c r="A58" s="77" t="s">
        <v>133</v>
      </c>
      <c r="B58" s="64">
        <v>38924</v>
      </c>
      <c r="C58" s="57" t="s">
        <v>85</v>
      </c>
      <c r="D58" s="76" t="s">
        <v>134</v>
      </c>
      <c r="E58" s="66"/>
      <c r="F58" s="67"/>
      <c r="G58" s="52" t="s">
        <v>38</v>
      </c>
      <c r="H58" s="84"/>
      <c r="I58" s="53"/>
      <c r="J58" s="2"/>
    </row>
    <row r="59" spans="1:10" ht="25.5" customHeight="1" x14ac:dyDescent="0.2">
      <c r="A59" s="59" t="s">
        <v>135</v>
      </c>
      <c r="B59" s="60">
        <v>44873</v>
      </c>
      <c r="C59" s="57" t="s">
        <v>137</v>
      </c>
      <c r="D59" s="73" t="s">
        <v>136</v>
      </c>
      <c r="E59" s="61">
        <v>150000</v>
      </c>
      <c r="F59" s="62">
        <v>2</v>
      </c>
      <c r="G59" s="52" t="s">
        <v>16</v>
      </c>
      <c r="H59" s="84"/>
      <c r="I59" s="53"/>
    </row>
    <row r="60" spans="1:10" ht="27" customHeight="1" x14ac:dyDescent="0.2">
      <c r="A60" s="59" t="s">
        <v>138</v>
      </c>
      <c r="B60" s="60">
        <v>44881</v>
      </c>
      <c r="C60" s="57" t="s">
        <v>110</v>
      </c>
      <c r="D60" s="70" t="s">
        <v>139</v>
      </c>
      <c r="E60" s="61">
        <v>20000000</v>
      </c>
      <c r="F60" s="62">
        <v>2</v>
      </c>
      <c r="G60" s="52" t="s">
        <v>16</v>
      </c>
      <c r="H60" s="84"/>
      <c r="I60" s="53"/>
    </row>
    <row r="61" spans="1:10" ht="24.75" customHeight="1" x14ac:dyDescent="0.2">
      <c r="A61" s="172" t="s">
        <v>145</v>
      </c>
      <c r="B61" s="173"/>
      <c r="C61" s="173"/>
      <c r="D61" s="174"/>
      <c r="E61" s="79">
        <f>SUM(E28:E60)</f>
        <v>338819999.97000003</v>
      </c>
      <c r="F61" s="80">
        <f>SUM(F28:F60)</f>
        <v>37</v>
      </c>
      <c r="G61" s="81">
        <f>E61/7.5345</f>
        <v>44969141.943061918</v>
      </c>
      <c r="H61" s="81"/>
      <c r="I61" s="82"/>
      <c r="J61" s="26"/>
    </row>
    <row r="62" spans="1:10" ht="29.25" customHeight="1" x14ac:dyDescent="0.2">
      <c r="A62" s="83"/>
      <c r="B62" s="168" t="s">
        <v>151</v>
      </c>
      <c r="C62" s="168"/>
      <c r="D62" s="169"/>
      <c r="E62" s="81">
        <f>E61/7.5345</f>
        <v>44969141.943061918</v>
      </c>
      <c r="F62" s="80"/>
      <c r="G62" s="81"/>
      <c r="H62" s="81"/>
      <c r="I62" s="82"/>
      <c r="J62" s="26"/>
    </row>
    <row r="63" spans="1:10" ht="57.75" customHeight="1" x14ac:dyDescent="0.2">
      <c r="A63" s="112">
        <v>51</v>
      </c>
      <c r="B63" s="113">
        <v>45053</v>
      </c>
      <c r="C63" s="114" t="s">
        <v>140</v>
      </c>
      <c r="D63" s="114" t="s">
        <v>141</v>
      </c>
      <c r="E63" s="118">
        <v>20000</v>
      </c>
      <c r="F63" s="115">
        <v>1</v>
      </c>
      <c r="G63" s="116" t="s">
        <v>16</v>
      </c>
      <c r="H63" s="117"/>
      <c r="I63" s="117">
        <f>E62+E63</f>
        <v>44989141.943061918</v>
      </c>
    </row>
    <row r="64" spans="1:10" ht="60.75" customHeight="1" x14ac:dyDescent="0.2">
      <c r="A64" s="59">
        <v>52</v>
      </c>
      <c r="B64" s="60" t="s">
        <v>142</v>
      </c>
      <c r="C64" s="70" t="s">
        <v>78</v>
      </c>
      <c r="D64" s="70" t="s">
        <v>143</v>
      </c>
      <c r="E64" s="119">
        <v>150000</v>
      </c>
      <c r="F64" s="62">
        <v>1</v>
      </c>
      <c r="G64" s="52" t="s">
        <v>16</v>
      </c>
      <c r="H64" s="84"/>
      <c r="I64" s="84">
        <f>I63+E64-H64</f>
        <v>45139141.943061918</v>
      </c>
    </row>
    <row r="65" spans="1:9" ht="42" customHeight="1" x14ac:dyDescent="0.2">
      <c r="A65" s="59">
        <v>53</v>
      </c>
      <c r="B65" s="60" t="s">
        <v>142</v>
      </c>
      <c r="C65" s="70" t="s">
        <v>78</v>
      </c>
      <c r="D65" s="70" t="s">
        <v>144</v>
      </c>
      <c r="E65" s="119">
        <v>76000</v>
      </c>
      <c r="F65" s="62">
        <v>1</v>
      </c>
      <c r="G65" s="52" t="s">
        <v>16</v>
      </c>
      <c r="H65" s="84"/>
      <c r="I65" s="84">
        <f t="shared" ref="I65:I68" si="0">I64+E65-H65</f>
        <v>45215141.943061918</v>
      </c>
    </row>
    <row r="66" spans="1:9" ht="41.25" customHeight="1" x14ac:dyDescent="0.2">
      <c r="A66" s="59"/>
      <c r="B66" s="60"/>
      <c r="C66" s="70" t="s">
        <v>78</v>
      </c>
      <c r="D66" s="102" t="s">
        <v>160</v>
      </c>
      <c r="E66" s="119"/>
      <c r="F66" s="62">
        <v>-1</v>
      </c>
      <c r="G66" s="52"/>
      <c r="H66" s="84">
        <v>22961.05</v>
      </c>
      <c r="I66" s="84">
        <f t="shared" si="0"/>
        <v>45192180.893061921</v>
      </c>
    </row>
    <row r="67" spans="1:9" ht="35.25" customHeight="1" x14ac:dyDescent="0.2">
      <c r="A67" s="59"/>
      <c r="B67" s="60"/>
      <c r="C67" s="70" t="s">
        <v>78</v>
      </c>
      <c r="D67" s="103" t="s">
        <v>153</v>
      </c>
      <c r="E67" s="119"/>
      <c r="F67" s="62">
        <v>-1</v>
      </c>
      <c r="G67" s="52"/>
      <c r="H67" s="84">
        <v>66361.399999999994</v>
      </c>
      <c r="I67" s="84">
        <f t="shared" si="0"/>
        <v>45125819.493061922</v>
      </c>
    </row>
    <row r="68" spans="1:9" ht="37.5" customHeight="1" x14ac:dyDescent="0.2">
      <c r="A68" s="59">
        <v>54</v>
      </c>
      <c r="B68" s="60" t="s">
        <v>154</v>
      </c>
      <c r="C68" s="70" t="s">
        <v>155</v>
      </c>
      <c r="D68" s="110" t="s">
        <v>156</v>
      </c>
      <c r="E68" s="119"/>
      <c r="F68" s="62">
        <v>2</v>
      </c>
      <c r="G68" s="52" t="s">
        <v>16</v>
      </c>
      <c r="H68" s="84"/>
      <c r="I68" s="84">
        <f t="shared" si="0"/>
        <v>45125819.493061922</v>
      </c>
    </row>
    <row r="69" spans="1:9" ht="37.5" customHeight="1" x14ac:dyDescent="0.2">
      <c r="A69" s="167" t="s">
        <v>146</v>
      </c>
      <c r="B69" s="167"/>
      <c r="C69" s="167"/>
      <c r="D69" s="167"/>
      <c r="E69" s="120">
        <f>SUM(E62:E68)</f>
        <v>45215141.943061918</v>
      </c>
      <c r="F69" s="121">
        <f>SUM(F61:F68)</f>
        <v>40</v>
      </c>
      <c r="G69" s="122"/>
      <c r="H69" s="123">
        <f>SUM(H9:H68)</f>
        <v>89322.45</v>
      </c>
      <c r="I69" s="124">
        <f>E69-H69</f>
        <v>45125819.493061915</v>
      </c>
    </row>
    <row r="70" spans="1:9" ht="15" customHeight="1" x14ac:dyDescent="0.2">
      <c r="A70" s="30"/>
      <c r="B70" s="28"/>
      <c r="C70" s="30"/>
      <c r="D70" s="29"/>
      <c r="E70" s="27"/>
      <c r="F70" s="27"/>
      <c r="G70" s="28"/>
      <c r="H70" s="28"/>
      <c r="I70" s="28"/>
    </row>
    <row r="71" spans="1:9" ht="15" customHeight="1" x14ac:dyDescent="0.2">
      <c r="A71" s="30"/>
      <c r="B71" s="28"/>
      <c r="C71" s="30"/>
      <c r="D71" s="29"/>
      <c r="E71" s="27"/>
      <c r="F71" s="27"/>
      <c r="G71" s="28"/>
      <c r="H71" s="28"/>
      <c r="I71" s="28"/>
    </row>
    <row r="72" spans="1:9" ht="15" customHeight="1" x14ac:dyDescent="0.2">
      <c r="A72" s="30"/>
      <c r="B72" s="28"/>
      <c r="C72" s="30"/>
      <c r="D72" s="29"/>
      <c r="E72" s="27"/>
      <c r="F72" s="27"/>
      <c r="G72" s="28"/>
      <c r="H72" s="28"/>
      <c r="I72" s="28"/>
    </row>
    <row r="73" spans="1:9" ht="15" customHeight="1" x14ac:dyDescent="0.2">
      <c r="A73" s="30"/>
      <c r="B73" s="28"/>
      <c r="C73" s="30"/>
      <c r="D73" s="29"/>
      <c r="E73" s="27"/>
      <c r="F73" s="27"/>
      <c r="G73" s="28"/>
      <c r="H73" s="28"/>
      <c r="I73" s="28"/>
    </row>
    <row r="74" spans="1:9" ht="15" customHeight="1" x14ac:dyDescent="0.2">
      <c r="A74" s="30"/>
      <c r="B74" s="28"/>
      <c r="C74" s="30"/>
      <c r="D74" s="29"/>
      <c r="E74" s="27"/>
      <c r="F74" s="27"/>
      <c r="G74" s="28"/>
      <c r="H74" s="28"/>
      <c r="I74" s="28"/>
    </row>
    <row r="75" spans="1:9" ht="15" customHeight="1" x14ac:dyDescent="0.2">
      <c r="A75" s="30"/>
      <c r="B75" s="28"/>
      <c r="C75" s="30"/>
      <c r="D75" s="29"/>
      <c r="E75" s="27"/>
      <c r="F75" s="27"/>
      <c r="G75" s="28"/>
      <c r="H75" s="28"/>
      <c r="I75" s="28"/>
    </row>
    <row r="76" spans="1:9" ht="15" customHeight="1" x14ac:dyDescent="0.2">
      <c r="A76" s="30"/>
      <c r="B76" s="28"/>
      <c r="C76" s="30"/>
      <c r="D76" s="29"/>
      <c r="E76" s="27"/>
      <c r="F76" s="27"/>
      <c r="G76" s="28"/>
      <c r="H76" s="28"/>
      <c r="I76" s="28"/>
    </row>
    <row r="77" spans="1:9" ht="15" customHeight="1" x14ac:dyDescent="0.2">
      <c r="A77" s="30"/>
      <c r="B77" s="28"/>
      <c r="C77" s="30"/>
      <c r="D77" s="29"/>
      <c r="E77" s="27"/>
      <c r="F77" s="27"/>
      <c r="G77" s="28"/>
      <c r="H77" s="28"/>
      <c r="I77" s="28"/>
    </row>
    <row r="78" spans="1:9" ht="15" customHeight="1" x14ac:dyDescent="0.2">
      <c r="A78" s="30"/>
      <c r="B78" s="28"/>
      <c r="C78" s="30"/>
      <c r="D78" s="29"/>
      <c r="E78" s="27"/>
      <c r="F78" s="27"/>
      <c r="G78" s="28"/>
      <c r="H78" s="28"/>
      <c r="I78" s="28"/>
    </row>
    <row r="79" spans="1:9" ht="15" customHeight="1" x14ac:dyDescent="0.2">
      <c r="A79" s="30"/>
      <c r="B79" s="28"/>
      <c r="C79" s="30"/>
      <c r="D79" s="29"/>
      <c r="E79" s="27"/>
      <c r="F79" s="27"/>
      <c r="G79" s="28"/>
      <c r="H79" s="28"/>
      <c r="I79" s="28"/>
    </row>
    <row r="80" spans="1:9" ht="15" customHeight="1" x14ac:dyDescent="0.2">
      <c r="A80" s="30"/>
      <c r="B80" s="28"/>
      <c r="C80" s="30"/>
      <c r="D80" s="29"/>
      <c r="E80" s="27"/>
      <c r="F80" s="27"/>
      <c r="G80" s="28"/>
      <c r="H80" s="28"/>
      <c r="I80" s="28"/>
    </row>
    <row r="81" spans="1:13" s="1" customFormat="1" ht="15" customHeight="1" x14ac:dyDescent="0.2">
      <c r="A81" s="30"/>
      <c r="B81" s="28"/>
      <c r="C81" s="30"/>
      <c r="D81" s="29"/>
      <c r="E81" s="27"/>
      <c r="F81" s="27"/>
      <c r="G81" s="28"/>
      <c r="H81" s="28"/>
      <c r="I81" s="28"/>
      <c r="J81" s="2"/>
      <c r="K81"/>
      <c r="L81"/>
      <c r="M81"/>
    </row>
    <row r="82" spans="1:13" s="1" customFormat="1" ht="15" customHeight="1" x14ac:dyDescent="0.2">
      <c r="A82" s="30"/>
      <c r="B82" s="28"/>
      <c r="C82" s="30"/>
      <c r="D82" s="29"/>
      <c r="E82" s="27"/>
      <c r="F82" s="27"/>
      <c r="G82" s="28"/>
      <c r="H82" s="28"/>
      <c r="I82" s="28"/>
      <c r="J82" s="2"/>
      <c r="K82"/>
      <c r="L82"/>
      <c r="M82"/>
    </row>
    <row r="83" spans="1:13" s="1" customFormat="1" ht="15" customHeight="1" x14ac:dyDescent="0.2">
      <c r="A83" s="30"/>
      <c r="B83" s="28"/>
      <c r="C83" s="30"/>
      <c r="D83" s="29"/>
      <c r="E83" s="27"/>
      <c r="F83" s="27"/>
      <c r="G83" s="28"/>
      <c r="H83" s="28"/>
      <c r="I83" s="28"/>
      <c r="J83" s="2"/>
      <c r="K83"/>
      <c r="L83"/>
      <c r="M83"/>
    </row>
    <row r="84" spans="1:13" s="1" customFormat="1" ht="15" customHeight="1" x14ac:dyDescent="0.2">
      <c r="A84" s="30"/>
      <c r="B84" s="28"/>
      <c r="C84" s="30"/>
      <c r="D84" s="29"/>
      <c r="E84" s="27"/>
      <c r="F84" s="27"/>
      <c r="G84" s="28"/>
      <c r="H84" s="28"/>
      <c r="I84" s="28"/>
      <c r="J84" s="2"/>
      <c r="K84"/>
      <c r="L84"/>
      <c r="M84"/>
    </row>
    <row r="85" spans="1:13" s="1" customFormat="1" ht="15" customHeight="1" x14ac:dyDescent="0.2">
      <c r="A85" s="30"/>
      <c r="B85" s="28"/>
      <c r="C85" s="30"/>
      <c r="D85" s="29"/>
      <c r="E85" s="27"/>
      <c r="F85" s="27"/>
      <c r="G85" s="28"/>
      <c r="H85" s="28"/>
      <c r="I85" s="28"/>
      <c r="J85" s="2"/>
      <c r="K85"/>
      <c r="L85"/>
      <c r="M85"/>
    </row>
    <row r="86" spans="1:13" s="1" customFormat="1" ht="15" customHeight="1" x14ac:dyDescent="0.2">
      <c r="A86" s="30"/>
      <c r="B86" s="28"/>
      <c r="C86" s="30"/>
      <c r="D86" s="29"/>
      <c r="E86" s="27"/>
      <c r="F86" s="27"/>
      <c r="G86" s="28"/>
      <c r="H86" s="28"/>
      <c r="I86" s="28"/>
      <c r="J86" s="2"/>
      <c r="K86"/>
      <c r="L86"/>
      <c r="M86"/>
    </row>
    <row r="87" spans="1:13" s="1" customFormat="1" ht="15" customHeight="1" x14ac:dyDescent="0.2">
      <c r="A87" s="30"/>
      <c r="B87" s="28"/>
      <c r="C87" s="30"/>
      <c r="D87" s="29"/>
      <c r="E87" s="27"/>
      <c r="F87" s="27"/>
      <c r="G87" s="28"/>
      <c r="H87" s="28"/>
      <c r="I87" s="28"/>
      <c r="J87" s="2"/>
      <c r="K87"/>
      <c r="L87"/>
      <c r="M87"/>
    </row>
    <row r="88" spans="1:13" s="1" customFormat="1" ht="15" customHeight="1" x14ac:dyDescent="0.2">
      <c r="A88" s="30"/>
      <c r="B88" s="28"/>
      <c r="C88" s="30"/>
      <c r="D88" s="29"/>
      <c r="E88" s="27"/>
      <c r="F88" s="27"/>
      <c r="G88" s="28"/>
      <c r="H88" s="28"/>
      <c r="I88" s="28"/>
      <c r="J88" s="2"/>
      <c r="K88"/>
      <c r="L88"/>
      <c r="M88"/>
    </row>
    <row r="89" spans="1:13" s="1" customFormat="1" ht="15" customHeight="1" x14ac:dyDescent="0.2">
      <c r="A89" s="30"/>
      <c r="B89" s="28"/>
      <c r="C89" s="30"/>
      <c r="D89" s="29"/>
      <c r="E89" s="27"/>
      <c r="F89" s="27"/>
      <c r="G89" s="28"/>
      <c r="H89" s="28"/>
      <c r="I89" s="28"/>
      <c r="J89" s="2"/>
      <c r="K89"/>
      <c r="L89"/>
      <c r="M89"/>
    </row>
    <row r="90" spans="1:13" s="1" customFormat="1" ht="15" customHeight="1" x14ac:dyDescent="0.2">
      <c r="A90" s="30"/>
      <c r="B90" s="28"/>
      <c r="C90" s="30"/>
      <c r="D90" s="29"/>
      <c r="E90" s="27"/>
      <c r="F90" s="27"/>
      <c r="G90" s="28"/>
      <c r="H90" s="28"/>
      <c r="I90" s="28"/>
      <c r="J90" s="2"/>
      <c r="K90"/>
      <c r="L90"/>
      <c r="M90"/>
    </row>
    <row r="91" spans="1:13" s="1" customFormat="1" ht="15" customHeight="1" x14ac:dyDescent="0.2">
      <c r="A91" s="30"/>
      <c r="B91" s="28"/>
      <c r="C91" s="30"/>
      <c r="D91" s="29"/>
      <c r="E91" s="27"/>
      <c r="F91" s="27"/>
      <c r="G91" s="28"/>
      <c r="H91" s="28"/>
      <c r="I91" s="28"/>
      <c r="J91" s="2"/>
      <c r="K91"/>
      <c r="L91"/>
      <c r="M91"/>
    </row>
    <row r="92" spans="1:13" s="1" customFormat="1" ht="15" customHeight="1" x14ac:dyDescent="0.2">
      <c r="A92" s="30"/>
      <c r="B92" s="28"/>
      <c r="C92" s="30"/>
      <c r="D92" s="29"/>
      <c r="E92" s="27"/>
      <c r="F92" s="27"/>
      <c r="G92" s="28"/>
      <c r="H92" s="28"/>
      <c r="I92" s="28"/>
      <c r="J92" s="2"/>
      <c r="K92"/>
      <c r="L92"/>
      <c r="M92"/>
    </row>
    <row r="93" spans="1:13" s="1" customFormat="1" ht="15" customHeight="1" x14ac:dyDescent="0.2">
      <c r="A93" s="30"/>
      <c r="B93" s="28"/>
      <c r="C93" s="30"/>
      <c r="D93" s="29"/>
      <c r="E93" s="27"/>
      <c r="F93" s="27"/>
      <c r="G93" s="28"/>
      <c r="H93" s="28"/>
      <c r="I93" s="28"/>
      <c r="J93" s="2"/>
      <c r="K93"/>
      <c r="L93"/>
      <c r="M93"/>
    </row>
    <row r="94" spans="1:13" s="1" customFormat="1" ht="15" customHeight="1" x14ac:dyDescent="0.2">
      <c r="A94" s="30"/>
      <c r="B94" s="28"/>
      <c r="C94" s="30"/>
      <c r="D94" s="29"/>
      <c r="E94" s="27"/>
      <c r="F94" s="27"/>
      <c r="G94" s="28"/>
      <c r="H94" s="28"/>
      <c r="I94" s="2"/>
      <c r="J94" s="2"/>
      <c r="K94"/>
      <c r="L94"/>
      <c r="M94"/>
    </row>
    <row r="95" spans="1:13" s="1" customFormat="1" ht="15" customHeight="1" x14ac:dyDescent="0.2">
      <c r="A95" s="30"/>
      <c r="B95" s="28"/>
      <c r="C95" s="30"/>
      <c r="D95" s="29"/>
      <c r="E95" s="27"/>
      <c r="F95" s="27"/>
      <c r="G95" s="28"/>
      <c r="H95" s="28"/>
      <c r="I95" s="2"/>
      <c r="J95" s="2"/>
      <c r="K95"/>
      <c r="L95"/>
      <c r="M95"/>
    </row>
    <row r="96" spans="1:13" s="1" customFormat="1" ht="15" customHeight="1" x14ac:dyDescent="0.2">
      <c r="A96" s="30"/>
      <c r="B96" s="28"/>
      <c r="C96" s="30"/>
      <c r="D96" s="29"/>
      <c r="E96" s="27"/>
      <c r="F96" s="27"/>
      <c r="G96" s="28"/>
      <c r="H96" s="28"/>
      <c r="I96" s="2"/>
      <c r="J96" s="2"/>
      <c r="K96"/>
      <c r="L96"/>
      <c r="M96"/>
    </row>
    <row r="97" spans="1:13" s="1" customFormat="1" ht="15" customHeight="1" x14ac:dyDescent="0.2">
      <c r="A97" s="30"/>
      <c r="B97" s="28"/>
      <c r="C97" s="30"/>
      <c r="D97" s="29"/>
      <c r="E97" s="27"/>
      <c r="F97" s="27"/>
      <c r="G97" s="28"/>
      <c r="H97" s="28"/>
      <c r="I97" s="2"/>
      <c r="J97" s="2"/>
      <c r="K97"/>
      <c r="L97"/>
      <c r="M97"/>
    </row>
    <row r="98" spans="1:13" s="1" customFormat="1" ht="15" customHeight="1" x14ac:dyDescent="0.2">
      <c r="A98" s="30"/>
      <c r="B98" s="28"/>
      <c r="C98" s="30"/>
      <c r="D98" s="29"/>
      <c r="E98" s="27"/>
      <c r="F98" s="27"/>
      <c r="G98" s="28"/>
      <c r="H98" s="28"/>
      <c r="I98" s="2"/>
      <c r="J98" s="2"/>
      <c r="K98"/>
      <c r="L98"/>
      <c r="M98"/>
    </row>
    <row r="99" spans="1:13" s="1" customFormat="1" ht="15" customHeight="1" x14ac:dyDescent="0.2">
      <c r="A99" s="30"/>
      <c r="B99" s="28"/>
      <c r="C99" s="30"/>
      <c r="D99" s="29"/>
      <c r="E99" s="27"/>
      <c r="F99" s="27"/>
      <c r="G99" s="28"/>
      <c r="H99" s="28"/>
      <c r="I99" s="2"/>
      <c r="J99" s="2"/>
      <c r="K99"/>
      <c r="L99"/>
      <c r="M99"/>
    </row>
    <row r="100" spans="1:13" s="1" customFormat="1" ht="15" customHeight="1" x14ac:dyDescent="0.2">
      <c r="A100" s="30"/>
      <c r="B100" s="28"/>
      <c r="C100" s="30"/>
      <c r="D100" s="29"/>
      <c r="E100" s="27"/>
      <c r="F100" s="27"/>
      <c r="G100" s="28"/>
      <c r="H100" s="28"/>
      <c r="I100" s="2"/>
      <c r="J100" s="2"/>
      <c r="K100"/>
      <c r="L100"/>
      <c r="M100"/>
    </row>
    <row r="101" spans="1:13" s="1" customFormat="1" ht="15" customHeight="1" x14ac:dyDescent="0.2">
      <c r="A101" s="30"/>
      <c r="B101" s="28"/>
      <c r="C101" s="30"/>
      <c r="D101" s="29"/>
      <c r="E101" s="27"/>
      <c r="F101" s="27"/>
      <c r="G101" s="28"/>
      <c r="H101" s="28"/>
      <c r="I101" s="2"/>
      <c r="J101" s="2"/>
      <c r="K101"/>
      <c r="L101"/>
      <c r="M101"/>
    </row>
    <row r="102" spans="1:13" s="1" customFormat="1" ht="15" customHeight="1" x14ac:dyDescent="0.2">
      <c r="A102" s="30"/>
      <c r="B102" s="28"/>
      <c r="C102" s="30"/>
      <c r="D102" s="29"/>
      <c r="E102" s="27"/>
      <c r="F102" s="27"/>
      <c r="G102" s="28"/>
      <c r="H102" s="28"/>
      <c r="I102" s="2"/>
      <c r="J102" s="2"/>
      <c r="K102"/>
      <c r="L102"/>
      <c r="M102"/>
    </row>
    <row r="103" spans="1:13" s="1" customFormat="1" ht="15" customHeight="1" x14ac:dyDescent="0.2">
      <c r="A103" s="30"/>
      <c r="B103" s="28"/>
      <c r="C103" s="30"/>
      <c r="D103" s="29"/>
      <c r="E103" s="27"/>
      <c r="F103" s="27"/>
      <c r="G103" s="28"/>
      <c r="H103" s="28"/>
      <c r="I103" s="2"/>
      <c r="J103" s="2"/>
      <c r="K103"/>
      <c r="L103"/>
      <c r="M103"/>
    </row>
    <row r="104" spans="1:13" s="1" customFormat="1" ht="15" customHeight="1" x14ac:dyDescent="0.2">
      <c r="A104" s="30"/>
      <c r="B104" s="28"/>
      <c r="C104" s="30"/>
      <c r="D104" s="29"/>
      <c r="E104" s="27"/>
      <c r="F104" s="27"/>
      <c r="G104" s="28"/>
      <c r="H104" s="28"/>
      <c r="I104" s="2"/>
      <c r="J104" s="2"/>
      <c r="K104"/>
      <c r="L104"/>
      <c r="M104"/>
    </row>
    <row r="105" spans="1:13" s="1" customFormat="1" ht="15" customHeight="1" x14ac:dyDescent="0.2">
      <c r="B105" s="2"/>
      <c r="D105" s="3"/>
      <c r="E105" s="4"/>
      <c r="F105" s="4"/>
      <c r="G105" s="2"/>
      <c r="H105" s="2"/>
      <c r="I105" s="2"/>
      <c r="J105" s="2"/>
      <c r="K105"/>
      <c r="L105"/>
      <c r="M105"/>
    </row>
    <row r="106" spans="1:13" s="1" customFormat="1" ht="15" customHeight="1" x14ac:dyDescent="0.2">
      <c r="B106" s="2"/>
      <c r="D106" s="3"/>
      <c r="E106" s="4"/>
      <c r="F106" s="4"/>
      <c r="G106" s="2"/>
      <c r="H106" s="2"/>
      <c r="I106" s="2"/>
      <c r="J106" s="2"/>
      <c r="K106"/>
      <c r="L106"/>
      <c r="M106"/>
    </row>
    <row r="107" spans="1:13" s="1" customFormat="1" ht="15" customHeight="1" x14ac:dyDescent="0.2">
      <c r="B107" s="2"/>
      <c r="D107" s="3"/>
      <c r="E107" s="4"/>
      <c r="F107" s="4"/>
      <c r="G107" s="2"/>
      <c r="H107" s="2"/>
      <c r="I107" s="2"/>
      <c r="J107" s="2"/>
      <c r="K107"/>
      <c r="L107"/>
      <c r="M107"/>
    </row>
    <row r="108" spans="1:13" s="1" customFormat="1" ht="15" customHeight="1" x14ac:dyDescent="0.2">
      <c r="B108" s="2"/>
      <c r="D108" s="3"/>
      <c r="E108" s="4"/>
      <c r="F108" s="4"/>
      <c r="G108" s="2"/>
      <c r="H108" s="2"/>
      <c r="I108" s="2"/>
      <c r="J108" s="2"/>
      <c r="K108"/>
      <c r="L108"/>
      <c r="M108"/>
    </row>
    <row r="109" spans="1:13" s="1" customFormat="1" ht="15" customHeight="1" x14ac:dyDescent="0.2">
      <c r="B109" s="2"/>
      <c r="D109" s="3"/>
      <c r="E109" s="4"/>
      <c r="F109" s="4"/>
      <c r="G109" s="2"/>
      <c r="H109" s="2"/>
      <c r="I109" s="2"/>
      <c r="J109" s="2"/>
      <c r="K109"/>
      <c r="L109"/>
      <c r="M109"/>
    </row>
    <row r="110" spans="1:13" s="1" customFormat="1" ht="15" customHeight="1" x14ac:dyDescent="0.2">
      <c r="B110" s="2"/>
      <c r="D110" s="3"/>
      <c r="E110" s="4"/>
      <c r="F110" s="4"/>
      <c r="G110" s="2"/>
      <c r="H110" s="2"/>
      <c r="I110" s="2"/>
      <c r="J110" s="2"/>
      <c r="K110"/>
      <c r="L110"/>
      <c r="M110"/>
    </row>
    <row r="111" spans="1:13" s="1" customFormat="1" ht="15" customHeight="1" x14ac:dyDescent="0.2">
      <c r="B111" s="2"/>
      <c r="D111" s="3"/>
      <c r="E111" s="4"/>
      <c r="F111" s="4"/>
      <c r="G111" s="2"/>
      <c r="H111" s="2"/>
      <c r="I111" s="2"/>
      <c r="J111" s="2"/>
      <c r="K111"/>
      <c r="L111"/>
      <c r="M111"/>
    </row>
    <row r="112" spans="1:13" s="1" customFormat="1" ht="15" customHeight="1" x14ac:dyDescent="0.2">
      <c r="B112" s="2"/>
      <c r="D112" s="3"/>
      <c r="E112" s="4"/>
      <c r="F112" s="4"/>
      <c r="G112" s="2"/>
      <c r="H112" s="2"/>
      <c r="I112" s="2"/>
      <c r="J112" s="2"/>
      <c r="K112"/>
      <c r="L112"/>
      <c r="M112"/>
    </row>
    <row r="113" spans="2:13" s="1" customFormat="1" ht="15" customHeight="1" x14ac:dyDescent="0.2">
      <c r="B113" s="2"/>
      <c r="D113" s="3"/>
      <c r="E113" s="4"/>
      <c r="F113" s="4"/>
      <c r="G113" s="2"/>
      <c r="H113" s="2"/>
      <c r="I113" s="2"/>
      <c r="J113" s="2"/>
      <c r="K113"/>
      <c r="L113"/>
      <c r="M113"/>
    </row>
    <row r="114" spans="2:13" s="1" customFormat="1" ht="15" customHeight="1" x14ac:dyDescent="0.2">
      <c r="B114" s="2"/>
      <c r="D114" s="3"/>
      <c r="E114" s="4"/>
      <c r="F114" s="4"/>
      <c r="G114" s="2"/>
      <c r="H114" s="2"/>
      <c r="I114" s="2"/>
      <c r="J114" s="2"/>
      <c r="K114"/>
      <c r="L114"/>
      <c r="M114"/>
    </row>
    <row r="115" spans="2:13" s="1" customFormat="1" ht="15" customHeight="1" x14ac:dyDescent="0.2">
      <c r="B115" s="2"/>
      <c r="D115" s="3"/>
      <c r="E115" s="4"/>
      <c r="F115" s="4"/>
      <c r="G115" s="2"/>
      <c r="H115" s="2"/>
      <c r="I115" s="2"/>
      <c r="J115" s="2"/>
      <c r="K115"/>
      <c r="L115"/>
      <c r="M115"/>
    </row>
  </sheetData>
  <sheetProtection selectLockedCells="1" selectUnlockedCells="1"/>
  <autoFilter ref="A8:I35" xr:uid="{00000000-0009-0000-0000-000000000000}"/>
  <mergeCells count="7">
    <mergeCell ref="A69:D69"/>
    <mergeCell ref="B62:D62"/>
    <mergeCell ref="A1:D1"/>
    <mergeCell ref="A3:C3"/>
    <mergeCell ref="A5:I5"/>
    <mergeCell ref="A6:I6"/>
    <mergeCell ref="A61:D61"/>
  </mergeCells>
  <printOptions horizontalCentered="1"/>
  <pageMargins left="0.74803149606299213" right="0.74803149606299213" top="0.78740157480314965" bottom="0.78740157480314965" header="0.51181102362204722" footer="0.51181102362204722"/>
  <pageSetup paperSize="9" scale="56" firstPageNumber="0" orientation="portrait" horizontalDpi="300" verticalDpi="300" r:id="rId1"/>
  <headerFooter alignWithMargins="0">
    <oddFooter>&amp;L&amp;F&amp;CStranica &amp;P&amp;R&amp;D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PREDANA SRESTAVA OSIGURANJA</vt:lpstr>
      <vt:lpstr>FINANCIJSKI IZNOS PREDANIH SRED</vt:lpstr>
      <vt:lpstr>'FINANCIJSKI IZNOS PREDANIH SRED'!Excel_BuiltIn__FilterDatabase</vt:lpstr>
      <vt:lpstr>'PREDANA SRESTAVA OSIGURANJA'!Excel_BuiltIn__FilterDatabase</vt:lpstr>
      <vt:lpstr>'FINANCIJSKI IZNOS PREDANIH SRED'!Excel_BuiltIn_Print_Area</vt:lpstr>
      <vt:lpstr>'PREDANA SRESTAVA OSIGURANJA'!Excel_BuiltIn_Print_Area</vt:lpstr>
      <vt:lpstr>'FINANCIJSKI IZNOS PREDANIH SRED'!Print_Area</vt:lpstr>
      <vt:lpstr>'PREDANA SRESTAVA OSIGURANJA'!Print_Area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Autor</cp:lastModifiedBy>
  <cp:lastPrinted>2024-02-02T08:45:24Z</cp:lastPrinted>
  <dcterms:created xsi:type="dcterms:W3CDTF">2019-01-02T12:40:56Z</dcterms:created>
  <dcterms:modified xsi:type="dcterms:W3CDTF">2024-03-01T09:10:27Z</dcterms:modified>
</cp:coreProperties>
</file>