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'List1'!$A$1:$L$37</definedName>
  </definedNames>
  <calcPr fullCalcOnLoad="1"/>
</workbook>
</file>

<file path=xl/sharedStrings.xml><?xml version="1.0" encoding="utf-8"?>
<sst xmlns="http://schemas.openxmlformats.org/spreadsheetml/2006/main" count="46" uniqueCount="25">
  <si>
    <t>UPRAVNI ODJEL</t>
  </si>
  <si>
    <t>R.b.</t>
  </si>
  <si>
    <t xml:space="preserve">U    K    U    P    N   O  </t>
  </si>
  <si>
    <t>1. LIMIT</t>
  </si>
  <si>
    <t>2. LIMIT</t>
  </si>
  <si>
    <t>Upravni odjel za poslove gradonačelnika</t>
  </si>
  <si>
    <t>Upravni odjel za turizam, gospodarstvo i more</t>
  </si>
  <si>
    <t>Upravni odjel za urbanizam prostorno planiranje i zaštitu okoliša</t>
  </si>
  <si>
    <t>Upravni odjel za obrazovanje, šport, socijalnu skrb i civilno društvo</t>
  </si>
  <si>
    <t>Upravni odjel za kulturu i baštinu</t>
  </si>
  <si>
    <t>Služba gradskog vijeća</t>
  </si>
  <si>
    <t>Upravni odjel za izgradnju i upravljanje projektima</t>
  </si>
  <si>
    <t>Upravni odjel za Europske fondove, regionalnu i međunarodnu suradnju</t>
  </si>
  <si>
    <t>Upravni odjel za gospodarenje imovinom, opće i pravne poslove</t>
  </si>
  <si>
    <t xml:space="preserve">Upravni odjel za komunalne djelatnosti promet ii mjesnu samoupravu  </t>
  </si>
  <si>
    <t xml:space="preserve">Opći prihodi I primici </t>
  </si>
  <si>
    <t xml:space="preserve">Namjenski prihodi </t>
  </si>
  <si>
    <t>PLAN 2025.</t>
  </si>
  <si>
    <t>IZRADA DVOJNIH LIMITA ZA PRORAČUNSKO RAZDOBLJE 2024.  -  2026.</t>
  </si>
  <si>
    <t>PLAN 2024</t>
  </si>
  <si>
    <t>PLAN 2026.</t>
  </si>
  <si>
    <t>2024.</t>
  </si>
  <si>
    <t>2025.</t>
  </si>
  <si>
    <t>2026.</t>
  </si>
  <si>
    <t xml:space="preserve">Opći prihodi i primici 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</si>
</sst>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_-;#,##0\ &quot;kn&quot;\-"/>
    <numFmt numFmtId="175" formatCode="#,##0\ &quot;kn&quot;_-;[Red]#,##0\ &quot;kn&quot;\-"/>
    <numFmt numFmtId="176" formatCode="#,##0.00\ &quot;kn&quot;_-;#,##0.00\ &quot;kn&quot;\-"/>
    <numFmt numFmtId="177" formatCode="#,##0.00\ &quot;kn&quot;_-;[Red]#,##0.00\ &quot;kn&quot;\-"/>
    <numFmt numFmtId="178" formatCode="_-* #,##0\ &quot;kn&quot;_-;_-* #,##0\ &quot;kn&quot;\-;_-* &quot;-&quot;\ &quot;kn&quot;_-;_-@_-"/>
    <numFmt numFmtId="179" formatCode="_-* #,##0\ _k_n_-;_-* #,##0\ _k_n\-;_-* &quot;-&quot;\ _k_n_-;_-@_-"/>
    <numFmt numFmtId="180" formatCode="_-* #,##0.00\ &quot;kn&quot;_-;_-* #,##0.00\ &quot;kn&quot;\-;_-* &quot;-&quot;??\ &quot;kn&quot;_-;_-@_-"/>
    <numFmt numFmtId="181" formatCode="_-* #,##0.00\ _k_n_-;_-* #,##0.00\ _k_n\-;_-* &quot;-&quot;??\ _k_n_-;_-@_-"/>
    <numFmt numFmtId="182" formatCode="#,##0_-\ &quot;kn&quot;;#,##0\-\ &quot;kn&quot;"/>
    <numFmt numFmtId="183" formatCode="#,##0_-\ &quot;kn&quot;;[Red]#,##0\-\ &quot;kn&quot;"/>
    <numFmt numFmtId="184" formatCode="#,##0.00_-\ &quot;kn&quot;;#,##0.00\-\ &quot;kn&quot;"/>
    <numFmt numFmtId="185" formatCode="#,##0.00_-\ &quot;kn&quot;;[Red]#,##0.00\-\ &quot;kn&quot;"/>
    <numFmt numFmtId="186" formatCode="_ * #,##0_-\ &quot;kn&quot;_ ;_ * #,##0\-\ &quot;kn&quot;_ ;_ * &quot;-&quot;_-\ &quot;kn&quot;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.00_-\ _k_n_ ;_ * #,##0.00\-\ _k_n_ ;_ * &quot;-&quot;??_-\ _k_n_ ;_ @_ "/>
    <numFmt numFmtId="190" formatCode="#,##0.0"/>
    <numFmt numFmtId="191" formatCode="#,##0_ ;\-#,##0\ "/>
    <numFmt numFmtId="192" formatCode="_ * #,##0.0_-\ _k_n_ ;_ * #,##0.0\-\ _k_n_ ;_ * &quot;-&quot;??_-\ _k_n_ ;_ @_ "/>
    <numFmt numFmtId="193" formatCode="\1\2\9\6\2\2\9"/>
    <numFmt numFmtId="194" formatCode="[$-41A]dd\.\ mmmm\ yyyy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4">
    <font>
      <sz val="10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42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2" fillId="0" borderId="1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2" fillId="7" borderId="10" xfId="0" applyNumberFormat="1" applyFont="1" applyFill="1" applyBorder="1" applyAlignment="1">
      <alignment horizontal="right" vertical="center"/>
    </xf>
    <xf numFmtId="3" fontId="2" fillId="7" borderId="10" xfId="42" applyNumberFormat="1" applyFont="1" applyFill="1" applyBorder="1" applyAlignment="1">
      <alignment horizontal="right" vertical="center"/>
    </xf>
    <xf numFmtId="0" fontId="0" fillId="13" borderId="10" xfId="0" applyFill="1" applyBorder="1" applyAlignment="1">
      <alignment horizontal="center"/>
    </xf>
    <xf numFmtId="3" fontId="2" fillId="7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2" fillId="7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7" borderId="11" xfId="42" applyNumberFormat="1" applyFont="1" applyFill="1" applyBorder="1" applyAlignment="1">
      <alignment horizontal="right" vertical="center"/>
    </xf>
    <xf numFmtId="3" fontId="3" fillId="0" borderId="11" xfId="42" applyNumberFormat="1" applyFont="1" applyFill="1" applyBorder="1" applyAlignment="1">
      <alignment horizontal="right" vertical="center"/>
    </xf>
    <xf numFmtId="3" fontId="2" fillId="13" borderId="12" xfId="42" applyNumberFormat="1" applyFont="1" applyFill="1" applyBorder="1" applyAlignment="1">
      <alignment horizontal="right" vertical="center"/>
    </xf>
    <xf numFmtId="3" fontId="2" fillId="13" borderId="13" xfId="42" applyNumberFormat="1" applyFont="1" applyFill="1" applyBorder="1" applyAlignment="1">
      <alignment horizontal="right" vertical="center"/>
    </xf>
    <xf numFmtId="0" fontId="3" fillId="1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0" fontId="8" fillId="0" borderId="14" xfId="0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3" fontId="3" fillId="0" borderId="10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zoomScalePageLayoutView="0" workbookViewId="0" topLeftCell="A15">
      <selection activeCell="D35" sqref="D35"/>
    </sheetView>
  </sheetViews>
  <sheetFormatPr defaultColWidth="39.00390625" defaultRowHeight="12.75"/>
  <cols>
    <col min="1" max="1" width="5.57421875" style="0" customWidth="1"/>
    <col min="2" max="2" width="25.28125" style="0" customWidth="1"/>
    <col min="3" max="3" width="10.140625" style="0" customWidth="1"/>
    <col min="4" max="4" width="10.7109375" style="0" customWidth="1"/>
    <col min="5" max="5" width="14.28125" style="0" customWidth="1"/>
    <col min="6" max="6" width="10.28125" style="0" customWidth="1"/>
    <col min="7" max="7" width="8.8515625" style="1" customWidth="1"/>
    <col min="8" max="8" width="11.57421875" style="1" customWidth="1"/>
    <col min="9" max="9" width="10.28125" style="1" customWidth="1"/>
    <col min="10" max="10" width="8.8515625" style="0" customWidth="1"/>
    <col min="11" max="11" width="13.421875" style="0" customWidth="1"/>
    <col min="12" max="12" width="10.140625" style="0" customWidth="1"/>
  </cols>
  <sheetData>
    <row r="1" spans="1:15" ht="33.75" customHeight="1" thickBot="1">
      <c r="A1" s="50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5"/>
      <c r="M1" s="5"/>
      <c r="N1" s="5"/>
      <c r="O1" s="5"/>
    </row>
    <row r="2" spans="1:14" s="2" customFormat="1" ht="15" customHeight="1">
      <c r="A2" s="48" t="s">
        <v>1</v>
      </c>
      <c r="B2" s="49" t="s">
        <v>0</v>
      </c>
      <c r="C2" s="52" t="s">
        <v>21</v>
      </c>
      <c r="D2" s="53"/>
      <c r="E2" s="54"/>
      <c r="F2" s="52" t="s">
        <v>22</v>
      </c>
      <c r="G2" s="53"/>
      <c r="H2" s="54"/>
      <c r="I2" s="52" t="s">
        <v>23</v>
      </c>
      <c r="J2" s="55"/>
      <c r="K2" s="56"/>
      <c r="L2" s="13"/>
      <c r="M2" s="13"/>
      <c r="N2" s="13"/>
    </row>
    <row r="3" spans="1:15" s="2" customFormat="1" ht="21" customHeight="1">
      <c r="A3" s="48"/>
      <c r="B3" s="49"/>
      <c r="C3" s="33" t="s">
        <v>3</v>
      </c>
      <c r="D3" s="12" t="s">
        <v>4</v>
      </c>
      <c r="E3" s="12" t="s">
        <v>19</v>
      </c>
      <c r="F3" s="33" t="s">
        <v>3</v>
      </c>
      <c r="G3" s="12" t="s">
        <v>4</v>
      </c>
      <c r="H3" s="12" t="s">
        <v>17</v>
      </c>
      <c r="I3" s="33" t="s">
        <v>3</v>
      </c>
      <c r="J3" s="12" t="s">
        <v>4</v>
      </c>
      <c r="K3" s="12" t="s">
        <v>20</v>
      </c>
      <c r="L3" s="13"/>
      <c r="M3" s="13"/>
      <c r="N3" s="13"/>
      <c r="O3" s="13"/>
    </row>
    <row r="4" spans="1:15" s="2" customFormat="1" ht="42" customHeight="1">
      <c r="A4" s="4">
        <v>1</v>
      </c>
      <c r="B4" s="43" t="s">
        <v>13</v>
      </c>
      <c r="C4" s="34">
        <f>SUM(C5:C6)</f>
        <v>13885000</v>
      </c>
      <c r="D4" s="29">
        <f>SUM(D5:D6)</f>
        <v>0</v>
      </c>
      <c r="E4" s="29">
        <f>SUM(C4+D4)</f>
        <v>13885000</v>
      </c>
      <c r="F4" s="34">
        <f>SUM(F5:F6)</f>
        <v>10305000</v>
      </c>
      <c r="G4" s="29"/>
      <c r="H4" s="29"/>
      <c r="I4" s="34">
        <f>SUM(I5:I6)</f>
        <v>10805000</v>
      </c>
      <c r="J4" s="29"/>
      <c r="K4" s="29"/>
      <c r="L4" s="22"/>
      <c r="M4" s="13"/>
      <c r="N4" s="13"/>
      <c r="O4" s="13"/>
    </row>
    <row r="5" spans="1:15" s="2" customFormat="1" ht="16.5" customHeight="1">
      <c r="A5" s="4"/>
      <c r="B5" s="44" t="s">
        <v>24</v>
      </c>
      <c r="C5" s="35">
        <v>13750000</v>
      </c>
      <c r="D5" s="28"/>
      <c r="E5" s="23">
        <f>SUM(B5:C5)</f>
        <v>13750000</v>
      </c>
      <c r="F5" s="35">
        <v>10175000</v>
      </c>
      <c r="G5" s="28"/>
      <c r="H5" s="23"/>
      <c r="I5" s="36">
        <v>10675000</v>
      </c>
      <c r="J5" s="28"/>
      <c r="K5" s="28"/>
      <c r="L5" s="22"/>
      <c r="M5" s="13"/>
      <c r="N5" s="13"/>
      <c r="O5" s="13"/>
    </row>
    <row r="6" spans="1:15" s="2" customFormat="1" ht="16.5" customHeight="1">
      <c r="A6" s="4"/>
      <c r="B6" s="44" t="s">
        <v>16</v>
      </c>
      <c r="C6" s="35">
        <v>135000</v>
      </c>
      <c r="D6" s="46"/>
      <c r="E6" s="23">
        <f aca="true" t="shared" si="0" ref="E6:E33">SUM(B6:C6)</f>
        <v>135000</v>
      </c>
      <c r="F6" s="35">
        <v>130000</v>
      </c>
      <c r="G6" s="28"/>
      <c r="H6" s="23"/>
      <c r="I6" s="36">
        <v>130000</v>
      </c>
      <c r="J6" s="28"/>
      <c r="K6" s="28"/>
      <c r="L6" s="22"/>
      <c r="M6" s="13"/>
      <c r="N6" s="13"/>
      <c r="O6" s="13"/>
    </row>
    <row r="7" spans="1:15" s="2" customFormat="1" ht="30" customHeight="1">
      <c r="A7" s="4">
        <v>2</v>
      </c>
      <c r="B7" s="43" t="s">
        <v>5</v>
      </c>
      <c r="C7" s="34">
        <f>SUM(C8:C9)</f>
        <v>1700000</v>
      </c>
      <c r="D7" s="29">
        <f>SUM(D8:D9)</f>
        <v>0</v>
      </c>
      <c r="E7" s="29">
        <f>SUM(C7+D7)</f>
        <v>1700000</v>
      </c>
      <c r="F7" s="34">
        <f>SUM(F8:F9)</f>
        <v>1750000</v>
      </c>
      <c r="G7" s="29"/>
      <c r="H7" s="32"/>
      <c r="I7" s="34">
        <f>SUM(I8:I9)</f>
        <v>1950000</v>
      </c>
      <c r="J7" s="29"/>
      <c r="K7" s="29"/>
      <c r="L7" s="22"/>
      <c r="M7" s="13"/>
      <c r="N7" s="13"/>
      <c r="O7" s="13"/>
    </row>
    <row r="8" spans="1:15" ht="16.5" customHeight="1">
      <c r="A8" s="4"/>
      <c r="B8" s="44" t="s">
        <v>15</v>
      </c>
      <c r="C8" s="36">
        <v>1700000</v>
      </c>
      <c r="D8" s="28"/>
      <c r="E8" s="23">
        <f t="shared" si="0"/>
        <v>1700000</v>
      </c>
      <c r="F8" s="36">
        <v>1750000</v>
      </c>
      <c r="G8" s="28"/>
      <c r="H8" s="23"/>
      <c r="I8" s="36">
        <v>1950000</v>
      </c>
      <c r="J8" s="28"/>
      <c r="K8" s="28"/>
      <c r="L8" s="22"/>
      <c r="M8" s="5"/>
      <c r="N8" s="5"/>
      <c r="O8" s="5"/>
    </row>
    <row r="9" spans="1:15" s="3" customFormat="1" ht="16.5" customHeight="1">
      <c r="A9" s="4"/>
      <c r="B9" s="44" t="s">
        <v>16</v>
      </c>
      <c r="C9" s="36">
        <v>0</v>
      </c>
      <c r="D9" s="46"/>
      <c r="E9" s="23">
        <f t="shared" si="0"/>
        <v>0</v>
      </c>
      <c r="F9" s="36"/>
      <c r="G9" s="28"/>
      <c r="H9" s="23"/>
      <c r="I9" s="36"/>
      <c r="J9" s="28"/>
      <c r="K9" s="28"/>
      <c r="L9" s="24"/>
      <c r="M9" s="14"/>
      <c r="N9" s="14"/>
      <c r="O9" s="14"/>
    </row>
    <row r="10" spans="1:15" ht="33.75" customHeight="1">
      <c r="A10" s="4">
        <v>3</v>
      </c>
      <c r="B10" s="43" t="s">
        <v>6</v>
      </c>
      <c r="C10" s="34">
        <f>SUM(C11:C12)</f>
        <v>2867000</v>
      </c>
      <c r="D10" s="29">
        <f>SUM(D11:D12)</f>
        <v>0</v>
      </c>
      <c r="E10" s="29">
        <f>SUM(C10+D10)</f>
        <v>2867000</v>
      </c>
      <c r="F10" s="34">
        <f>SUM(F11:F12)</f>
        <v>3101000</v>
      </c>
      <c r="G10" s="29"/>
      <c r="H10" s="32"/>
      <c r="I10" s="34">
        <f>SUM(I11:I12)</f>
        <v>3550000</v>
      </c>
      <c r="J10" s="29"/>
      <c r="K10" s="29"/>
      <c r="L10" s="22"/>
      <c r="M10" s="5"/>
      <c r="N10" s="5"/>
      <c r="O10" s="5"/>
    </row>
    <row r="11" spans="1:15" ht="16.5" customHeight="1">
      <c r="A11" s="4"/>
      <c r="B11" s="44" t="s">
        <v>15</v>
      </c>
      <c r="C11" s="36">
        <v>490000</v>
      </c>
      <c r="D11" s="28"/>
      <c r="E11" s="23">
        <f t="shared" si="0"/>
        <v>490000</v>
      </c>
      <c r="F11" s="36">
        <v>500000</v>
      </c>
      <c r="G11" s="28"/>
      <c r="H11" s="23"/>
      <c r="I11" s="36">
        <v>700000</v>
      </c>
      <c r="J11" s="28"/>
      <c r="K11" s="28"/>
      <c r="L11" s="22"/>
      <c r="M11" s="5"/>
      <c r="N11" s="5"/>
      <c r="O11" s="5"/>
    </row>
    <row r="12" spans="1:15" ht="16.5" customHeight="1">
      <c r="A12" s="4"/>
      <c r="B12" s="44" t="s">
        <v>16</v>
      </c>
      <c r="C12" s="36">
        <v>2377000</v>
      </c>
      <c r="D12" s="28"/>
      <c r="E12" s="23">
        <f t="shared" si="0"/>
        <v>2377000</v>
      </c>
      <c r="F12" s="36">
        <v>2601000</v>
      </c>
      <c r="G12" s="28"/>
      <c r="H12" s="23"/>
      <c r="I12" s="36">
        <v>2850000</v>
      </c>
      <c r="J12" s="28"/>
      <c r="K12" s="28"/>
      <c r="L12" s="22"/>
      <c r="M12" s="5"/>
      <c r="N12" s="5"/>
      <c r="O12" s="5"/>
    </row>
    <row r="13" spans="1:15" ht="37.5" customHeight="1">
      <c r="A13" s="4">
        <v>4</v>
      </c>
      <c r="B13" s="45" t="s">
        <v>14</v>
      </c>
      <c r="C13" s="34">
        <f>SUM(C14:C15)</f>
        <v>14109446</v>
      </c>
      <c r="D13" s="29">
        <f>SUM(D14:D15)</f>
        <v>0</v>
      </c>
      <c r="E13" s="29">
        <f>SUM(C13+D13)</f>
        <v>14109446</v>
      </c>
      <c r="F13" s="34">
        <f>SUM(F14:F15)</f>
        <v>14319446</v>
      </c>
      <c r="G13" s="29"/>
      <c r="H13" s="32"/>
      <c r="I13" s="34">
        <f>SUM(I14:I15)</f>
        <v>14947446</v>
      </c>
      <c r="J13" s="29"/>
      <c r="K13" s="29"/>
      <c r="L13" s="22"/>
      <c r="M13" s="5"/>
      <c r="N13" s="5"/>
      <c r="O13" s="5"/>
    </row>
    <row r="14" spans="1:15" ht="16.5" customHeight="1">
      <c r="A14" s="4"/>
      <c r="B14" s="44" t="s">
        <v>15</v>
      </c>
      <c r="C14" s="36">
        <v>5900000</v>
      </c>
      <c r="D14" s="28"/>
      <c r="E14" s="23">
        <f t="shared" si="0"/>
        <v>5900000</v>
      </c>
      <c r="F14" s="36">
        <v>8319446</v>
      </c>
      <c r="G14" s="28"/>
      <c r="H14" s="23"/>
      <c r="I14" s="36">
        <v>6500000</v>
      </c>
      <c r="J14" s="28"/>
      <c r="K14" s="28"/>
      <c r="L14" s="22"/>
      <c r="M14" s="5"/>
      <c r="N14" s="5"/>
      <c r="O14" s="5"/>
    </row>
    <row r="15" spans="1:12" s="10" customFormat="1" ht="16.5" customHeight="1">
      <c r="A15" s="4"/>
      <c r="B15" s="44" t="s">
        <v>16</v>
      </c>
      <c r="C15" s="37">
        <v>8209446</v>
      </c>
      <c r="D15" s="6"/>
      <c r="E15" s="23">
        <f>SUM(C15:D15)</f>
        <v>8209446</v>
      </c>
      <c r="F15" s="37">
        <v>6000000</v>
      </c>
      <c r="G15" s="6"/>
      <c r="H15" s="23"/>
      <c r="I15" s="37">
        <v>8447446</v>
      </c>
      <c r="J15" s="6"/>
      <c r="K15" s="28"/>
      <c r="L15" s="25"/>
    </row>
    <row r="16" spans="1:12" s="10" customFormat="1" ht="43.5" customHeight="1">
      <c r="A16" s="4">
        <v>5</v>
      </c>
      <c r="B16" s="43" t="s">
        <v>7</v>
      </c>
      <c r="C16" s="38">
        <f>SUM(C17:C18)</f>
        <v>625000</v>
      </c>
      <c r="D16" s="30">
        <f>SUM(D17:D18)</f>
        <v>0</v>
      </c>
      <c r="E16" s="29">
        <f>SUM(C16+D16)</f>
        <v>625000</v>
      </c>
      <c r="F16" s="38">
        <f>SUM(F17:F18)</f>
        <v>540000</v>
      </c>
      <c r="G16" s="29"/>
      <c r="H16" s="32"/>
      <c r="I16" s="38">
        <f>SUM(I17:I18)</f>
        <v>635000</v>
      </c>
      <c r="J16" s="30"/>
      <c r="K16" s="29"/>
      <c r="L16" s="25"/>
    </row>
    <row r="17" spans="1:12" s="10" customFormat="1" ht="16.5" customHeight="1">
      <c r="A17" s="4"/>
      <c r="B17" s="44" t="s">
        <v>15</v>
      </c>
      <c r="C17" s="37">
        <v>580000</v>
      </c>
      <c r="D17" s="18"/>
      <c r="E17" s="23">
        <f t="shared" si="0"/>
        <v>580000</v>
      </c>
      <c r="F17" s="37">
        <v>500000</v>
      </c>
      <c r="G17" s="18"/>
      <c r="H17" s="23"/>
      <c r="I17" s="37">
        <v>600000</v>
      </c>
      <c r="J17" s="6"/>
      <c r="K17" s="28"/>
      <c r="L17" s="25"/>
    </row>
    <row r="18" spans="1:12" ht="16.5" customHeight="1">
      <c r="A18" s="4"/>
      <c r="B18" s="44" t="s">
        <v>16</v>
      </c>
      <c r="C18" s="37">
        <v>45000</v>
      </c>
      <c r="D18" s="18"/>
      <c r="E18" s="23">
        <f t="shared" si="0"/>
        <v>45000</v>
      </c>
      <c r="F18" s="37">
        <v>40000</v>
      </c>
      <c r="G18" s="18"/>
      <c r="H18" s="23"/>
      <c r="I18" s="37">
        <v>35000</v>
      </c>
      <c r="J18" s="6"/>
      <c r="K18" s="28"/>
      <c r="L18" s="22"/>
    </row>
    <row r="19" spans="1:12" ht="48.75" customHeight="1">
      <c r="A19" s="4">
        <v>6</v>
      </c>
      <c r="B19" s="43" t="s">
        <v>8</v>
      </c>
      <c r="C19" s="38">
        <f>SUM(C20:C21)</f>
        <v>21286080</v>
      </c>
      <c r="D19" s="30">
        <f>SUM(D20:D21)</f>
        <v>0</v>
      </c>
      <c r="E19" s="29">
        <f>SUM(C19+D19)</f>
        <v>21286080</v>
      </c>
      <c r="F19" s="38">
        <f>SUM(F20:F21)</f>
        <v>20870118</v>
      </c>
      <c r="G19" s="30"/>
      <c r="H19" s="32"/>
      <c r="I19" s="38">
        <f>SUM(I20:I21)</f>
        <v>21772768</v>
      </c>
      <c r="J19" s="30"/>
      <c r="K19" s="29"/>
      <c r="L19" s="22"/>
    </row>
    <row r="20" spans="1:12" ht="16.5" customHeight="1">
      <c r="A20" s="4"/>
      <c r="B20" s="44" t="s">
        <v>15</v>
      </c>
      <c r="C20" s="39">
        <v>18100662</v>
      </c>
      <c r="D20" s="9"/>
      <c r="E20" s="23">
        <f t="shared" si="0"/>
        <v>18100662</v>
      </c>
      <c r="F20" s="39">
        <v>18550000</v>
      </c>
      <c r="G20" s="9"/>
      <c r="H20" s="23"/>
      <c r="I20" s="39">
        <v>19750000</v>
      </c>
      <c r="J20" s="7"/>
      <c r="K20" s="28"/>
      <c r="L20" s="26"/>
    </row>
    <row r="21" spans="1:12" ht="16.5" customHeight="1">
      <c r="A21" s="4"/>
      <c r="B21" s="44" t="s">
        <v>16</v>
      </c>
      <c r="C21" s="47">
        <v>3185418</v>
      </c>
      <c r="D21" s="7"/>
      <c r="E21" s="23">
        <f>SUM(C21+D21)</f>
        <v>3185418</v>
      </c>
      <c r="F21" s="39">
        <v>2320118</v>
      </c>
      <c r="G21" s="9"/>
      <c r="H21" s="23"/>
      <c r="I21" s="39">
        <v>2022768</v>
      </c>
      <c r="J21" s="7"/>
      <c r="K21" s="28"/>
      <c r="L21" s="26"/>
    </row>
    <row r="22" spans="1:12" ht="27" customHeight="1">
      <c r="A22" s="20">
        <v>7</v>
      </c>
      <c r="B22" s="43" t="s">
        <v>9</v>
      </c>
      <c r="C22" s="38">
        <v>11950000</v>
      </c>
      <c r="D22" s="30">
        <f>SUM(D23:D24)</f>
        <v>0</v>
      </c>
      <c r="E22" s="29">
        <f>SUM(C22+D22)</f>
        <v>11950000</v>
      </c>
      <c r="F22" s="38">
        <f>SUM(F23:F24)</f>
        <v>12540000</v>
      </c>
      <c r="G22" s="30"/>
      <c r="H22" s="32"/>
      <c r="I22" s="38">
        <f>SUM(I23:I24)</f>
        <v>13240000</v>
      </c>
      <c r="J22" s="30"/>
      <c r="K22" s="29"/>
      <c r="L22" s="26"/>
    </row>
    <row r="23" spans="1:12" ht="16.5" customHeight="1">
      <c r="A23" s="4"/>
      <c r="B23" s="44" t="s">
        <v>15</v>
      </c>
      <c r="C23" s="39">
        <v>11950000</v>
      </c>
      <c r="D23" s="9"/>
      <c r="E23" s="23">
        <f t="shared" si="0"/>
        <v>11950000</v>
      </c>
      <c r="F23" s="39">
        <v>12540000</v>
      </c>
      <c r="G23" s="9"/>
      <c r="H23" s="23"/>
      <c r="I23" s="39">
        <v>13240000</v>
      </c>
      <c r="J23" s="7"/>
      <c r="K23" s="28"/>
      <c r="L23" s="26"/>
    </row>
    <row r="24" spans="1:12" ht="16.5" customHeight="1">
      <c r="A24" s="4"/>
      <c r="B24" s="44" t="s">
        <v>16</v>
      </c>
      <c r="C24" s="39">
        <v>0</v>
      </c>
      <c r="D24" s="9"/>
      <c r="E24" s="23">
        <f t="shared" si="0"/>
        <v>0</v>
      </c>
      <c r="F24" s="39"/>
      <c r="G24" s="9"/>
      <c r="H24" s="23"/>
      <c r="I24" s="39"/>
      <c r="J24" s="7"/>
      <c r="K24" s="28"/>
      <c r="L24" s="26"/>
    </row>
    <row r="25" spans="1:12" ht="16.5" customHeight="1">
      <c r="A25" s="4">
        <v>8</v>
      </c>
      <c r="B25" s="43" t="s">
        <v>10</v>
      </c>
      <c r="C25" s="38">
        <f>SUM(C26:C27)</f>
        <v>330000</v>
      </c>
      <c r="D25" s="30">
        <f>SUM(D26:D27)</f>
        <v>0</v>
      </c>
      <c r="E25" s="29">
        <f>SUM(C25+D25)</f>
        <v>330000</v>
      </c>
      <c r="F25" s="38">
        <f>SUM(F26:F27)</f>
        <v>320000</v>
      </c>
      <c r="G25" s="30"/>
      <c r="H25" s="32"/>
      <c r="I25" s="38">
        <f>SUM(I26:I27)</f>
        <v>350000</v>
      </c>
      <c r="J25" s="30"/>
      <c r="K25" s="29"/>
      <c r="L25" s="26"/>
    </row>
    <row r="26" spans="1:12" ht="16.5" customHeight="1">
      <c r="A26" s="4"/>
      <c r="B26" s="44" t="s">
        <v>15</v>
      </c>
      <c r="C26" s="39">
        <v>330000</v>
      </c>
      <c r="D26" s="9"/>
      <c r="E26" s="23">
        <f t="shared" si="0"/>
        <v>330000</v>
      </c>
      <c r="F26" s="39">
        <v>320000</v>
      </c>
      <c r="G26" s="9"/>
      <c r="H26" s="23"/>
      <c r="I26" s="39">
        <v>350000</v>
      </c>
      <c r="J26" s="7"/>
      <c r="K26" s="28"/>
      <c r="L26" s="26"/>
    </row>
    <row r="27" spans="1:12" ht="16.5" customHeight="1">
      <c r="A27" s="4"/>
      <c r="B27" s="44" t="s">
        <v>16</v>
      </c>
      <c r="C27" s="39">
        <v>0</v>
      </c>
      <c r="D27" s="9"/>
      <c r="E27" s="23">
        <f t="shared" si="0"/>
        <v>0</v>
      </c>
      <c r="F27" s="39"/>
      <c r="G27" s="9"/>
      <c r="H27" s="23"/>
      <c r="I27" s="39"/>
      <c r="J27" s="7"/>
      <c r="K27" s="28"/>
      <c r="L27" s="26"/>
    </row>
    <row r="28" spans="1:12" ht="31.5" customHeight="1">
      <c r="A28" s="4">
        <v>9</v>
      </c>
      <c r="B28" s="45" t="s">
        <v>11</v>
      </c>
      <c r="C28" s="38">
        <f>SUM(C29:C30)</f>
        <v>14348489</v>
      </c>
      <c r="D28" s="30">
        <f>SUM(D29:D30)</f>
        <v>2000000</v>
      </c>
      <c r="E28" s="29">
        <f>SUM(C28+D28)</f>
        <v>16348489</v>
      </c>
      <c r="F28" s="38">
        <f>SUM(F29:F30)</f>
        <v>25107140</v>
      </c>
      <c r="G28" s="30"/>
      <c r="H28" s="32"/>
      <c r="I28" s="38">
        <f>SUM(I29:I30)</f>
        <v>25842919</v>
      </c>
      <c r="J28" s="30"/>
      <c r="K28" s="29"/>
      <c r="L28" s="26"/>
    </row>
    <row r="29" spans="1:12" ht="16.5" customHeight="1">
      <c r="A29" s="4"/>
      <c r="B29" s="44" t="s">
        <v>15</v>
      </c>
      <c r="C29" s="39">
        <v>6650000</v>
      </c>
      <c r="D29" s="57">
        <v>500000</v>
      </c>
      <c r="E29" s="23">
        <f>SUM(C29:D29)</f>
        <v>7150000</v>
      </c>
      <c r="F29" s="39">
        <v>17941121</v>
      </c>
      <c r="G29" s="9"/>
      <c r="H29" s="23"/>
      <c r="I29" s="39">
        <v>5592419</v>
      </c>
      <c r="J29" s="7"/>
      <c r="K29" s="28"/>
      <c r="L29" s="26"/>
    </row>
    <row r="30" spans="1:12" ht="16.5" customHeight="1">
      <c r="A30" s="4"/>
      <c r="B30" s="44" t="s">
        <v>16</v>
      </c>
      <c r="C30" s="39">
        <v>7698489</v>
      </c>
      <c r="D30" s="57">
        <v>1500000</v>
      </c>
      <c r="E30" s="23">
        <f>SUM(B30:C30)</f>
        <v>7698489</v>
      </c>
      <c r="F30" s="39">
        <v>7166019</v>
      </c>
      <c r="G30" s="9"/>
      <c r="H30" s="23"/>
      <c r="I30" s="39">
        <v>20250500</v>
      </c>
      <c r="J30" s="7"/>
      <c r="K30" s="28"/>
      <c r="L30" s="26"/>
    </row>
    <row r="31" spans="1:12" ht="39.75" customHeight="1">
      <c r="A31" s="4">
        <v>10</v>
      </c>
      <c r="B31" s="43" t="s">
        <v>12</v>
      </c>
      <c r="C31" s="38">
        <f>SUM(C32:C33)</f>
        <v>500000</v>
      </c>
      <c r="D31" s="30">
        <f>SUM(D32:D33)</f>
        <v>0</v>
      </c>
      <c r="E31" s="29">
        <f>SUM(C31+D31)</f>
        <v>500000</v>
      </c>
      <c r="F31" s="38">
        <f>SUM(F32:F33)</f>
        <v>500000</v>
      </c>
      <c r="G31" s="30"/>
      <c r="H31" s="32"/>
      <c r="I31" s="38">
        <f>SUM(I32:I33)</f>
        <v>550000</v>
      </c>
      <c r="J31" s="30"/>
      <c r="K31" s="29"/>
      <c r="L31" s="26"/>
    </row>
    <row r="32" spans="1:12" ht="16.5" customHeight="1">
      <c r="A32" s="21"/>
      <c r="B32" s="44" t="s">
        <v>15</v>
      </c>
      <c r="C32" s="39">
        <v>500000</v>
      </c>
      <c r="D32" s="9"/>
      <c r="E32" s="23">
        <f t="shared" si="0"/>
        <v>500000</v>
      </c>
      <c r="F32" s="39">
        <v>500000</v>
      </c>
      <c r="G32" s="9"/>
      <c r="H32" s="23"/>
      <c r="I32" s="39">
        <v>550000</v>
      </c>
      <c r="J32" s="7"/>
      <c r="K32" s="28"/>
      <c r="L32" s="26"/>
    </row>
    <row r="33" spans="1:12" ht="16.5" customHeight="1">
      <c r="A33" s="21"/>
      <c r="B33" s="44" t="s">
        <v>16</v>
      </c>
      <c r="C33" s="39"/>
      <c r="D33" s="9"/>
      <c r="E33" s="23">
        <f t="shared" si="0"/>
        <v>0</v>
      </c>
      <c r="F33" s="39"/>
      <c r="G33" s="9"/>
      <c r="H33" s="23"/>
      <c r="I33" s="39"/>
      <c r="J33" s="7"/>
      <c r="K33" s="28"/>
      <c r="L33" s="26"/>
    </row>
    <row r="34" spans="1:12" ht="16.5" customHeight="1" thickBot="1">
      <c r="A34" s="31"/>
      <c r="B34" s="42" t="s">
        <v>2</v>
      </c>
      <c r="C34" s="40">
        <f>SUM(C4+C7+C10+C13+C16+C19+C22+C25+C28+C31)</f>
        <v>81601015</v>
      </c>
      <c r="D34" s="41">
        <f>SUM(D4+D7+D10+D13+D16+D19+D22+D25+D28+D31)</f>
        <v>2000000</v>
      </c>
      <c r="E34" s="41">
        <f>SUM(E4+E7+E10+E13+E16+E19+E22+E25+E28+E31)</f>
        <v>83601015</v>
      </c>
      <c r="F34" s="40">
        <f>SUM(F4,F7,F10,F13,F16,F19,F22,F25,F28,F31)</f>
        <v>89352704</v>
      </c>
      <c r="G34" s="41"/>
      <c r="H34" s="41"/>
      <c r="I34" s="41">
        <f>SUM(I4,I7,I10,I13,I16,I19,I22,I25,I28,I31)</f>
        <v>93643133</v>
      </c>
      <c r="J34" s="41"/>
      <c r="K34" s="41"/>
      <c r="L34" s="26"/>
    </row>
    <row r="35" spans="1:10" ht="12.75">
      <c r="A35" s="16"/>
      <c r="B35" s="16"/>
      <c r="C35" s="27"/>
      <c r="D35" s="27"/>
      <c r="E35" s="19"/>
      <c r="F35" s="25"/>
      <c r="G35" s="25"/>
      <c r="H35" s="25"/>
      <c r="I35" s="25"/>
      <c r="J35" s="26"/>
    </row>
    <row r="36" spans="1:9" ht="12.75">
      <c r="A36" s="16"/>
      <c r="B36" s="16"/>
      <c r="C36" s="17"/>
      <c r="D36" s="17"/>
      <c r="E36" s="11"/>
      <c r="F36" s="10"/>
      <c r="G36" s="10"/>
      <c r="H36" s="10"/>
      <c r="I36" s="10"/>
    </row>
    <row r="37" spans="1:10" ht="12.75">
      <c r="A37" s="10"/>
      <c r="B37" s="10"/>
      <c r="C37" s="11"/>
      <c r="D37" s="11"/>
      <c r="E37" s="10"/>
      <c r="F37" s="10"/>
      <c r="G37" s="10"/>
      <c r="H37" s="10"/>
      <c r="I37" s="10"/>
      <c r="J37" s="10"/>
    </row>
    <row r="38" spans="3:10" ht="12.75">
      <c r="C38" s="5"/>
      <c r="D38" s="5"/>
      <c r="E38" s="5"/>
      <c r="F38" s="5"/>
      <c r="G38" s="8"/>
      <c r="H38" s="8"/>
      <c r="I38" s="8"/>
      <c r="J38" s="10"/>
    </row>
    <row r="39" spans="3:10" ht="12.75">
      <c r="C39" s="5"/>
      <c r="D39" s="5"/>
      <c r="E39" s="5"/>
      <c r="F39" s="5"/>
      <c r="G39" s="8"/>
      <c r="H39" s="8"/>
      <c r="I39" s="8"/>
      <c r="J39" s="5"/>
    </row>
    <row r="40" ht="12.75">
      <c r="J40" s="5"/>
    </row>
  </sheetData>
  <sheetProtection/>
  <mergeCells count="6">
    <mergeCell ref="A2:A3"/>
    <mergeCell ref="B2:B3"/>
    <mergeCell ref="A1:K1"/>
    <mergeCell ref="C2:E2"/>
    <mergeCell ref="F2:H2"/>
    <mergeCell ref="I2:K2"/>
  </mergeCells>
  <printOptions horizontalCentered="1" verticalCentered="1"/>
  <pageMargins left="0.35433070866141736" right="0.35433070866141736" top="0.5905511811023623" bottom="0.7874015748031497" header="0.5118110236220472" footer="0.7480314960629921"/>
  <pageSetup fitToWidth="2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finpror1</dc:creator>
  <cp:keywords/>
  <dc:description/>
  <cp:lastModifiedBy>Ivana Burin</cp:lastModifiedBy>
  <cp:lastPrinted>2022-09-21T09:16:42Z</cp:lastPrinted>
  <dcterms:created xsi:type="dcterms:W3CDTF">2006-11-29T13:59:47Z</dcterms:created>
  <dcterms:modified xsi:type="dcterms:W3CDTF">2023-09-22T06:54:22Z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2145989266</vt:i4>
  </property>
  <property fmtid="{D5CDD505-2E9C-101B-9397-08002B2CF9AE}" pid="3" name="_EmailEntryID">
    <vt:lpwstr>000000006062E0950A6C384D882B0D357AB2F57064052200</vt:lpwstr>
  </property>
  <property fmtid="{D5CDD505-2E9C-101B-9397-08002B2CF9AE}" pid="4" name="_EmailStoreID0">
    <vt:lpwstr>0000000038A1BB1005E5101AA1BB08002B2A56C200006D737073742E646C6C00000000004E495441F9BFB80100AA0037D96E0000000043003A005C00550073006500720073005C004B006F007200690073006E0069006B005C0044006F00630075006D0065006E00740073005C004400610074006F00740065006B006500200</vt:lpwstr>
  </property>
  <property fmtid="{D5CDD505-2E9C-101B-9397-08002B2CF9AE}" pid="5" name="_EmailStoreID1">
    <vt:lpwstr>0700072006F006700720061006D00610020004F00750074006C006F006F006B005C006C007500630069006A0061006E0061002E006C006A007500620065006E006B006F00400073006B006F006C0065002E00680072002E007000730074000000</vt:lpwstr>
  </property>
  <property fmtid="{D5CDD505-2E9C-101B-9397-08002B2CF9AE}" pid="6" name="_ReviewingToolsShownOnce">
    <vt:lpwstr/>
  </property>
</Properties>
</file>