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4240" windowHeight="1374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E340" i="9" s="1"/>
  <c r="B340" i="9" s="1"/>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H294" i="9"/>
  <c r="F294" i="9"/>
  <c r="E293" i="9"/>
  <c r="M292" i="9"/>
  <c r="L292" i="9"/>
  <c r="F292" i="9" s="1"/>
  <c r="B292" i="9" s="1"/>
  <c r="E292" i="9"/>
  <c r="M291" i="9"/>
  <c r="L291" i="9"/>
  <c r="F291" i="9" s="1"/>
  <c r="E291" i="9"/>
  <c r="B291" i="9" s="1"/>
  <c r="M290" i="9"/>
  <c r="L290" i="9"/>
  <c r="F290" i="9"/>
  <c r="E290" i="9"/>
  <c r="B290" i="9" s="1"/>
  <c r="M289" i="9"/>
  <c r="L289" i="9"/>
  <c r="F289" i="9" s="1"/>
  <c r="B289" i="9" s="1"/>
  <c r="E289" i="9"/>
  <c r="M288" i="9"/>
  <c r="L288" i="9"/>
  <c r="F288" i="9" s="1"/>
  <c r="B288" i="9" s="1"/>
  <c r="E288" i="9"/>
  <c r="M287" i="9"/>
  <c r="F287" i="9" s="1"/>
  <c r="L287" i="9"/>
  <c r="E287" i="9"/>
  <c r="B287" i="9" s="1"/>
  <c r="M286" i="9"/>
  <c r="L286" i="9"/>
  <c r="F286" i="9"/>
  <c r="E286" i="9"/>
  <c r="B286" i="9" s="1"/>
  <c r="M285" i="9"/>
  <c r="L285" i="9"/>
  <c r="F285" i="9" s="1"/>
  <c r="B285" i="9" s="1"/>
  <c r="E285" i="9"/>
  <c r="M284" i="9"/>
  <c r="L284" i="9"/>
  <c r="F284" i="9" s="1"/>
  <c r="B284" i="9" s="1"/>
  <c r="E284" i="9"/>
  <c r="M283" i="9"/>
  <c r="L283" i="9"/>
  <c r="F283" i="9" s="1"/>
  <c r="E283" i="9"/>
  <c r="M282" i="9"/>
  <c r="L282" i="9"/>
  <c r="F282" i="9"/>
  <c r="E282" i="9"/>
  <c r="B282" i="9" s="1"/>
  <c r="M281" i="9"/>
  <c r="L281" i="9"/>
  <c r="F281" i="9" s="1"/>
  <c r="B281" i="9" s="1"/>
  <c r="E281" i="9"/>
  <c r="M280" i="9"/>
  <c r="L280" i="9"/>
  <c r="F280" i="9" s="1"/>
  <c r="B280" i="9" s="1"/>
  <c r="E280" i="9"/>
  <c r="M279" i="9"/>
  <c r="L279" i="9"/>
  <c r="F279" i="9" s="1"/>
  <c r="E279" i="9"/>
  <c r="M278" i="9"/>
  <c r="L278" i="9"/>
  <c r="F278" i="9"/>
  <c r="E278" i="9"/>
  <c r="B278" i="9" s="1"/>
  <c r="M277" i="9"/>
  <c r="L277" i="9"/>
  <c r="F277" i="9" s="1"/>
  <c r="B277" i="9" s="1"/>
  <c r="E277" i="9"/>
  <c r="M276" i="9"/>
  <c r="L276" i="9"/>
  <c r="F276" i="9" s="1"/>
  <c r="B276" i="9" s="1"/>
  <c r="E276" i="9"/>
  <c r="M275" i="9"/>
  <c r="L275" i="9"/>
  <c r="F275" i="9" s="1"/>
  <c r="E275" i="9"/>
  <c r="M274" i="9"/>
  <c r="L274" i="9"/>
  <c r="F274" i="9"/>
  <c r="E274" i="9"/>
  <c r="B274" i="9" s="1"/>
  <c r="M273" i="9"/>
  <c r="L273" i="9"/>
  <c r="F273" i="9" s="1"/>
  <c r="B273" i="9" s="1"/>
  <c r="E273" i="9"/>
  <c r="M272" i="9"/>
  <c r="L272" i="9"/>
  <c r="F272" i="9" s="1"/>
  <c r="B272" i="9" s="1"/>
  <c r="E272" i="9"/>
  <c r="M271" i="9"/>
  <c r="L271" i="9"/>
  <c r="F271" i="9" s="1"/>
  <c r="E271" i="9"/>
  <c r="B271" i="9" s="1"/>
  <c r="M270" i="9"/>
  <c r="L270" i="9"/>
  <c r="F270" i="9"/>
  <c r="E270" i="9"/>
  <c r="B270" i="9" s="1"/>
  <c r="M269" i="9"/>
  <c r="L269" i="9"/>
  <c r="F269" i="9" s="1"/>
  <c r="B269" i="9" s="1"/>
  <c r="E269" i="9"/>
  <c r="M268" i="9"/>
  <c r="L268" i="9"/>
  <c r="F268" i="9" s="1"/>
  <c r="B268" i="9" s="1"/>
  <c r="E268" i="9"/>
  <c r="M267" i="9"/>
  <c r="F267" i="9" s="1"/>
  <c r="L267" i="9"/>
  <c r="E267" i="9"/>
  <c r="B267" i="9" s="1"/>
  <c r="M266" i="9"/>
  <c r="L266" i="9"/>
  <c r="F266" i="9"/>
  <c r="E266" i="9"/>
  <c r="B266" i="9" s="1"/>
  <c r="M265" i="9"/>
  <c r="L265" i="9"/>
  <c r="F265" i="9" s="1"/>
  <c r="B265" i="9" s="1"/>
  <c r="E265" i="9"/>
  <c r="M264" i="9"/>
  <c r="L264" i="9"/>
  <c r="F264" i="9" s="1"/>
  <c r="B264" i="9" s="1"/>
  <c r="E264" i="9"/>
  <c r="M263" i="9"/>
  <c r="F263" i="9" s="1"/>
  <c r="L263" i="9"/>
  <c r="E263" i="9"/>
  <c r="B263" i="9" s="1"/>
  <c r="M262" i="9"/>
  <c r="L262" i="9"/>
  <c r="F262" i="9"/>
  <c r="E262" i="9"/>
  <c r="B262" i="9" s="1"/>
  <c r="M261" i="9"/>
  <c r="L261" i="9"/>
  <c r="F261" i="9" s="1"/>
  <c r="B261" i="9" s="1"/>
  <c r="E261" i="9"/>
  <c r="M260" i="9"/>
  <c r="L260" i="9"/>
  <c r="F260" i="9" s="1"/>
  <c r="B260" i="9" s="1"/>
  <c r="E260" i="9"/>
  <c r="M259" i="9"/>
  <c r="L259" i="9"/>
  <c r="F259" i="9"/>
  <c r="E259" i="9"/>
  <c r="B259" i="9" s="1"/>
  <c r="M258" i="9"/>
  <c r="L258" i="9"/>
  <c r="F258" i="9"/>
  <c r="E258" i="9"/>
  <c r="B258" i="9" s="1"/>
  <c r="M257" i="9"/>
  <c r="L257" i="9"/>
  <c r="F257" i="9" s="1"/>
  <c r="B257" i="9" s="1"/>
  <c r="E257" i="9"/>
  <c r="M256" i="9"/>
  <c r="L256" i="9"/>
  <c r="F256" i="9" s="1"/>
  <c r="B256" i="9" s="1"/>
  <c r="E256" i="9"/>
  <c r="M255" i="9"/>
  <c r="L255" i="9"/>
  <c r="F255" i="9"/>
  <c r="E255" i="9"/>
  <c r="B255" i="9" s="1"/>
  <c r="M254" i="9"/>
  <c r="L254" i="9"/>
  <c r="F254" i="9"/>
  <c r="E254" i="9"/>
  <c r="B254" i="9" s="1"/>
  <c r="M253" i="9"/>
  <c r="L253" i="9"/>
  <c r="F253" i="9" s="1"/>
  <c r="B253" i="9" s="1"/>
  <c r="E253" i="9"/>
  <c r="M252" i="9"/>
  <c r="L252" i="9"/>
  <c r="F252" i="9" s="1"/>
  <c r="B252" i="9" s="1"/>
  <c r="E252" i="9"/>
  <c r="M251" i="9"/>
  <c r="L251" i="9"/>
  <c r="F251" i="9"/>
  <c r="E251" i="9"/>
  <c r="B251" i="9" s="1"/>
  <c r="M250" i="9"/>
  <c r="L250" i="9"/>
  <c r="F250" i="9"/>
  <c r="B250" i="9" s="1"/>
  <c r="E250" i="9"/>
  <c r="M249" i="9"/>
  <c r="L249" i="9"/>
  <c r="F249" i="9" s="1"/>
  <c r="B249" i="9" s="1"/>
  <c r="E249" i="9"/>
  <c r="M248" i="9"/>
  <c r="L248" i="9"/>
  <c r="F248" i="9" s="1"/>
  <c r="B248" i="9" s="1"/>
  <c r="E248" i="9"/>
  <c r="M247" i="9"/>
  <c r="L247" i="9"/>
  <c r="F247" i="9"/>
  <c r="E247" i="9"/>
  <c r="B247" i="9" s="1"/>
  <c r="M246" i="9"/>
  <c r="L246" i="9"/>
  <c r="F246" i="9"/>
  <c r="B246" i="9" s="1"/>
  <c r="E246" i="9"/>
  <c r="M245" i="9"/>
  <c r="L245" i="9"/>
  <c r="F245" i="9" s="1"/>
  <c r="B245" i="9" s="1"/>
  <c r="E245" i="9"/>
  <c r="M244" i="9"/>
  <c r="L244" i="9"/>
  <c r="F244" i="9" s="1"/>
  <c r="B244" i="9" s="1"/>
  <c r="E244" i="9"/>
  <c r="M243" i="9"/>
  <c r="L243" i="9"/>
  <c r="F243" i="9"/>
  <c r="E243" i="9"/>
  <c r="B243" i="9" s="1"/>
  <c r="M242" i="9"/>
  <c r="L242" i="9"/>
  <c r="F242" i="9"/>
  <c r="B242" i="9" s="1"/>
  <c r="E242" i="9"/>
  <c r="M241" i="9"/>
  <c r="L241" i="9"/>
  <c r="E241" i="9"/>
  <c r="M240" i="9"/>
  <c r="F240" i="9" s="1"/>
  <c r="B240" i="9" s="1"/>
  <c r="L240" i="9"/>
  <c r="E240" i="9"/>
  <c r="M239" i="9"/>
  <c r="L239" i="9"/>
  <c r="E239" i="9"/>
  <c r="M238" i="9"/>
  <c r="L238" i="9"/>
  <c r="F238" i="9"/>
  <c r="B238" i="9" s="1"/>
  <c r="E238" i="9"/>
  <c r="M237" i="9"/>
  <c r="L237" i="9"/>
  <c r="E237" i="9"/>
  <c r="M236" i="9"/>
  <c r="L236" i="9"/>
  <c r="E236" i="9"/>
  <c r="M235" i="9"/>
  <c r="F235" i="9" s="1"/>
  <c r="L235" i="9"/>
  <c r="E235" i="9"/>
  <c r="B235" i="9" s="1"/>
  <c r="M234" i="9"/>
  <c r="L234" i="9"/>
  <c r="F234" i="9"/>
  <c r="B234" i="9" s="1"/>
  <c r="E234" i="9"/>
  <c r="M233" i="9"/>
  <c r="L233" i="9"/>
  <c r="F233" i="9" s="1"/>
  <c r="B233" i="9" s="1"/>
  <c r="E233" i="9"/>
  <c r="M232" i="9"/>
  <c r="F232" i="9" s="1"/>
  <c r="B232" i="9" s="1"/>
  <c r="L232" i="9"/>
  <c r="E232" i="9"/>
  <c r="M231" i="9"/>
  <c r="L231" i="9"/>
  <c r="F231" i="9" s="1"/>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F169" i="9"/>
  <c r="E169" i="9"/>
  <c r="B169" i="9" s="1"/>
  <c r="H168" i="9"/>
  <c r="E168" i="9" s="1"/>
  <c r="B168" i="9" s="1"/>
  <c r="G168" i="9"/>
  <c r="F168" i="9"/>
  <c r="H167" i="9"/>
  <c r="G167" i="9"/>
  <c r="E167" i="9" s="1"/>
  <c r="B167" i="9" s="1"/>
  <c r="F167" i="9"/>
  <c r="H166" i="9"/>
  <c r="G166" i="9"/>
  <c r="E166" i="9" s="1"/>
  <c r="B166" i="9" s="1"/>
  <c r="F166" i="9"/>
  <c r="H165" i="9"/>
  <c r="G165" i="9"/>
  <c r="F165" i="9"/>
  <c r="E165" i="9"/>
  <c r="B165" i="9" s="1"/>
  <c r="H164" i="9"/>
  <c r="E164" i="9" s="1"/>
  <c r="B164" i="9" s="1"/>
  <c r="G164" i="9"/>
  <c r="F164" i="9"/>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F88" i="9"/>
  <c r="H87" i="9"/>
  <c r="G87" i="9"/>
  <c r="F87" i="9"/>
  <c r="E87" i="9"/>
  <c r="B87" i="9" s="1"/>
  <c r="H86" i="9"/>
  <c r="G86" i="9"/>
  <c r="F86" i="9"/>
  <c r="E86" i="9"/>
  <c r="B86" i="9" s="1"/>
  <c r="H85" i="9"/>
  <c r="G85" i="9"/>
  <c r="E85" i="9" s="1"/>
  <c r="B85" i="9" s="1"/>
  <c r="F85" i="9"/>
  <c r="H84" i="9"/>
  <c r="G84" i="9"/>
  <c r="E84" i="9" s="1"/>
  <c r="B84" i="9" s="1"/>
  <c r="F84" i="9"/>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F54" i="9"/>
  <c r="H53" i="9"/>
  <c r="E53" i="9" s="1"/>
  <c r="B53" i="9" s="1"/>
  <c r="G53" i="9"/>
  <c r="F53" i="9"/>
  <c r="H52" i="9"/>
  <c r="E52" i="9" s="1"/>
  <c r="B52" i="9" s="1"/>
  <c r="G52" i="9"/>
  <c r="F52" i="9"/>
  <c r="H51" i="9"/>
  <c r="G51" i="9"/>
  <c r="E51" i="9" s="1"/>
  <c r="B51" i="9" s="1"/>
  <c r="F51" i="9"/>
  <c r="H50" i="9"/>
  <c r="G50" i="9"/>
  <c r="E50" i="9" s="1"/>
  <c r="B50" i="9" s="1"/>
  <c r="F50" i="9"/>
  <c r="H49" i="9"/>
  <c r="E49" i="9" s="1"/>
  <c r="B49" i="9" s="1"/>
  <c r="G49" i="9"/>
  <c r="F49" i="9"/>
  <c r="H48" i="9"/>
  <c r="E48" i="9" s="1"/>
  <c r="B48" i="9" s="1"/>
  <c r="G48" i="9"/>
  <c r="F48" i="9"/>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F36" i="9"/>
  <c r="H35" i="9"/>
  <c r="G35" i="9"/>
  <c r="E35" i="9" s="1"/>
  <c r="B35" i="9" s="1"/>
  <c r="F35" i="9"/>
  <c r="H34" i="9"/>
  <c r="G34" i="9"/>
  <c r="E34" i="9" s="1"/>
  <c r="B34" i="9" s="1"/>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B296" i="9" s="1"/>
  <c r="I3" i="9"/>
  <c r="H3" i="9"/>
  <c r="G3" i="9"/>
  <c r="D104" i="8"/>
  <c r="I41" i="3" s="1"/>
  <c r="D97" i="8"/>
  <c r="D92" i="8"/>
  <c r="D87" i="8"/>
  <c r="D82" i="8"/>
  <c r="D77" i="8"/>
  <c r="D72" i="8"/>
  <c r="D67" i="8"/>
  <c r="D62" i="8"/>
  <c r="D57" i="8"/>
  <c r="D52" i="8"/>
  <c r="D46" i="8"/>
  <c r="D37" i="8"/>
  <c r="D27" i="8"/>
  <c r="D18" i="8"/>
  <c r="D8" i="8"/>
  <c r="D6" i="8" s="1"/>
  <c r="C1583" i="1" s="1"/>
  <c r="G1583" i="1" s="1"/>
  <c r="E44" i="7"/>
  <c r="I36" i="3" s="1"/>
  <c r="D44" i="7"/>
  <c r="E39" i="7"/>
  <c r="D39" i="7"/>
  <c r="D38" i="7" s="1"/>
  <c r="E38" i="7"/>
  <c r="I35" i="3" s="1"/>
  <c r="E30" i="7"/>
  <c r="D30" i="7"/>
  <c r="D22" i="7" s="1"/>
  <c r="E23" i="7"/>
  <c r="E22" i="7" s="1"/>
  <c r="I34" i="3" s="1"/>
  <c r="D23" i="7"/>
  <c r="E14" i="7"/>
  <c r="D14" i="7"/>
  <c r="E7" i="7"/>
  <c r="E6" i="7" s="1"/>
  <c r="D1539"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I30"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485" i="1" s="1"/>
  <c r="D90"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59" i="5"/>
  <c r="F258" i="5"/>
  <c r="F257" i="5"/>
  <c r="E256" i="5"/>
  <c r="D256" i="5"/>
  <c r="D255" i="5" s="1"/>
  <c r="F254" i="5"/>
  <c r="F253"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F76" i="5"/>
  <c r="E76" i="5"/>
  <c r="D76" i="5"/>
  <c r="F75" i="5"/>
  <c r="F74" i="5"/>
  <c r="F73" i="5"/>
  <c r="F72" i="5"/>
  <c r="E71" i="5"/>
  <c r="D71" i="5"/>
  <c r="D70" i="5" s="1"/>
  <c r="C1075"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E12"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E427" i="4"/>
  <c r="D427" i="4"/>
  <c r="E426" i="4"/>
  <c r="E647" i="4" s="1"/>
  <c r="D641" i="1" s="1"/>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E366" i="4"/>
  <c r="E361" i="4" s="1"/>
  <c r="E360"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D321" i="4" s="1"/>
  <c r="F320" i="4"/>
  <c r="F319" i="4"/>
  <c r="F318" i="4"/>
  <c r="F317" i="4"/>
  <c r="F316" i="4"/>
  <c r="F315" i="4"/>
  <c r="E314" i="4"/>
  <c r="E309" i="4" s="1"/>
  <c r="E308" i="4" s="1"/>
  <c r="E417"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E230"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c r="E140" i="4"/>
  <c r="F139" i="4"/>
  <c r="F138" i="4"/>
  <c r="F137" i="4"/>
  <c r="F136" i="4"/>
  <c r="E135" i="4"/>
  <c r="E134" i="4" s="1"/>
  <c r="D135" i="4"/>
  <c r="D134" i="4"/>
  <c r="F133" i="4"/>
  <c r="F132" i="4"/>
  <c r="F131" i="4"/>
  <c r="F130" i="4"/>
  <c r="F129" i="4"/>
  <c r="E129" i="4"/>
  <c r="D129" i="4"/>
  <c r="F128" i="4"/>
  <c r="F127" i="4"/>
  <c r="E126" i="4"/>
  <c r="D126" i="4"/>
  <c r="E125" i="4"/>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F83" i="4" s="1"/>
  <c r="D83" i="4"/>
  <c r="D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1" i="3"/>
  <c r="B41" i="3"/>
  <c r="G40" i="3"/>
  <c r="B40" i="3"/>
  <c r="G39" i="3"/>
  <c r="B39" i="3"/>
  <c r="H38" i="3"/>
  <c r="G38" i="3"/>
  <c r="B38" i="3"/>
  <c r="H36" i="3"/>
  <c r="G36" i="3"/>
  <c r="B36" i="3"/>
  <c r="H35"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C1684" i="1"/>
  <c r="C1683" i="1"/>
  <c r="H1683" i="1" s="1"/>
  <c r="H1682" i="1"/>
  <c r="G1682" i="1"/>
  <c r="C1682" i="1"/>
  <c r="C1681" i="1"/>
  <c r="G1681" i="1" s="1"/>
  <c r="C1680" i="1"/>
  <c r="C1679" i="1"/>
  <c r="H1679" i="1" s="1"/>
  <c r="C1678" i="1"/>
  <c r="H1678" i="1" s="1"/>
  <c r="H1677" i="1"/>
  <c r="G1677" i="1"/>
  <c r="C1677" i="1"/>
  <c r="C1676" i="1"/>
  <c r="C1675" i="1"/>
  <c r="H1675" i="1" s="1"/>
  <c r="C1674" i="1"/>
  <c r="H1674" i="1" s="1"/>
  <c r="H1673" i="1"/>
  <c r="G1673" i="1"/>
  <c r="C1673" i="1"/>
  <c r="C1672" i="1"/>
  <c r="C1671" i="1"/>
  <c r="H1671" i="1" s="1"/>
  <c r="H1670" i="1"/>
  <c r="G1670" i="1"/>
  <c r="C1670" i="1"/>
  <c r="H1669" i="1"/>
  <c r="G1669" i="1"/>
  <c r="C1669" i="1"/>
  <c r="C1668" i="1"/>
  <c r="C1667" i="1"/>
  <c r="H1667" i="1" s="1"/>
  <c r="H1666" i="1"/>
  <c r="G1666" i="1"/>
  <c r="C1666" i="1"/>
  <c r="H1665" i="1"/>
  <c r="G1665" i="1"/>
  <c r="C1665" i="1"/>
  <c r="C1664" i="1"/>
  <c r="C1663" i="1"/>
  <c r="H1663" i="1" s="1"/>
  <c r="H1662" i="1"/>
  <c r="G1662" i="1"/>
  <c r="C1662" i="1"/>
  <c r="H1661" i="1"/>
  <c r="G1661" i="1"/>
  <c r="C1661" i="1"/>
  <c r="C1660" i="1"/>
  <c r="C1659" i="1"/>
  <c r="H1659" i="1" s="1"/>
  <c r="H1658" i="1"/>
  <c r="G1658" i="1"/>
  <c r="C1658" i="1"/>
  <c r="H1657" i="1"/>
  <c r="G1657" i="1"/>
  <c r="C1657" i="1"/>
  <c r="C1656" i="1"/>
  <c r="C1655" i="1"/>
  <c r="H1655" i="1" s="1"/>
  <c r="H1654" i="1"/>
  <c r="G1654" i="1"/>
  <c r="C1654" i="1"/>
  <c r="H1653" i="1"/>
  <c r="G1653" i="1"/>
  <c r="C1653" i="1"/>
  <c r="C1652" i="1"/>
  <c r="C1651" i="1"/>
  <c r="H1651" i="1" s="1"/>
  <c r="H1650" i="1"/>
  <c r="G1650" i="1"/>
  <c r="C1650" i="1"/>
  <c r="G1649" i="1"/>
  <c r="C1649" i="1"/>
  <c r="H1649" i="1" s="1"/>
  <c r="C1648" i="1"/>
  <c r="C1647" i="1"/>
  <c r="H1647" i="1" s="1"/>
  <c r="H1646" i="1"/>
  <c r="G1646" i="1"/>
  <c r="C1646" i="1"/>
  <c r="G1645" i="1"/>
  <c r="C1645" i="1"/>
  <c r="H1645" i="1" s="1"/>
  <c r="C1644" i="1"/>
  <c r="C1643" i="1"/>
  <c r="H1643" i="1" s="1"/>
  <c r="C1642" i="1"/>
  <c r="H1642" i="1" s="1"/>
  <c r="G1641" i="1"/>
  <c r="C1641" i="1"/>
  <c r="H1641" i="1" s="1"/>
  <c r="C1640" i="1"/>
  <c r="C1639" i="1"/>
  <c r="G1639" i="1" s="1"/>
  <c r="C1638" i="1"/>
  <c r="H1638" i="1" s="1"/>
  <c r="G1637" i="1"/>
  <c r="C1637" i="1"/>
  <c r="H1637" i="1" s="1"/>
  <c r="C1636" i="1"/>
  <c r="C1635" i="1"/>
  <c r="G1635" i="1" s="1"/>
  <c r="C1634" i="1"/>
  <c r="H1634" i="1" s="1"/>
  <c r="G1633" i="1"/>
  <c r="C1633" i="1"/>
  <c r="H1633" i="1" s="1"/>
  <c r="C1632" i="1"/>
  <c r="H1631" i="1"/>
  <c r="C1631" i="1"/>
  <c r="G1631" i="1" s="1"/>
  <c r="C1630" i="1"/>
  <c r="H1630" i="1" s="1"/>
  <c r="C1629" i="1"/>
  <c r="H1629" i="1" s="1"/>
  <c r="C1627" i="1"/>
  <c r="G1627" i="1" s="1"/>
  <c r="C1626" i="1"/>
  <c r="H1626" i="1" s="1"/>
  <c r="C1625" i="1"/>
  <c r="H1625" i="1" s="1"/>
  <c r="C1624" i="1"/>
  <c r="C1623" i="1"/>
  <c r="G1623" i="1" s="1"/>
  <c r="C1620" i="1"/>
  <c r="H1619" i="1"/>
  <c r="C1619" i="1"/>
  <c r="G1619" i="1" s="1"/>
  <c r="H1618" i="1"/>
  <c r="G1618" i="1"/>
  <c r="C1618" i="1"/>
  <c r="G1617" i="1"/>
  <c r="C1617" i="1"/>
  <c r="H1617" i="1" s="1"/>
  <c r="C1616" i="1"/>
  <c r="H1615" i="1"/>
  <c r="C1615" i="1"/>
  <c r="G1615" i="1" s="1"/>
  <c r="H1614" i="1"/>
  <c r="G1614" i="1"/>
  <c r="C1614" i="1"/>
  <c r="G1613" i="1"/>
  <c r="C1613" i="1"/>
  <c r="H1613" i="1" s="1"/>
  <c r="C1612" i="1"/>
  <c r="C1611" i="1"/>
  <c r="G1611" i="1" s="1"/>
  <c r="H1610" i="1"/>
  <c r="G1610" i="1"/>
  <c r="C1610" i="1"/>
  <c r="G1609" i="1"/>
  <c r="C1609" i="1"/>
  <c r="H1609" i="1" s="1"/>
  <c r="C1608" i="1"/>
  <c r="C1607" i="1"/>
  <c r="G1607" i="1" s="1"/>
  <c r="G1606" i="1"/>
  <c r="C1606" i="1"/>
  <c r="H1606" i="1" s="1"/>
  <c r="C1605" i="1"/>
  <c r="H1605" i="1" s="1"/>
  <c r="C1604" i="1"/>
  <c r="C1603" i="1"/>
  <c r="G1603" i="1" s="1"/>
  <c r="G1601" i="1"/>
  <c r="C1601" i="1"/>
  <c r="H1601" i="1" s="1"/>
  <c r="C1600" i="1"/>
  <c r="H1599" i="1"/>
  <c r="C1599" i="1"/>
  <c r="G1599" i="1" s="1"/>
  <c r="H1598" i="1"/>
  <c r="G1598" i="1"/>
  <c r="C1598" i="1"/>
  <c r="G1597" i="1"/>
  <c r="C1597" i="1"/>
  <c r="H1597" i="1" s="1"/>
  <c r="C1596" i="1"/>
  <c r="H1595" i="1"/>
  <c r="C1595" i="1"/>
  <c r="G1595" i="1" s="1"/>
  <c r="H1594" i="1"/>
  <c r="G1594" i="1"/>
  <c r="C1594" i="1"/>
  <c r="G1593" i="1"/>
  <c r="C1593" i="1"/>
  <c r="H1593" i="1" s="1"/>
  <c r="C1592" i="1"/>
  <c r="H1591" i="1"/>
  <c r="C1591" i="1"/>
  <c r="G1591" i="1" s="1"/>
  <c r="H1590" i="1"/>
  <c r="G1590" i="1"/>
  <c r="C1590" i="1"/>
  <c r="G1589" i="1"/>
  <c r="C1589" i="1"/>
  <c r="H1589" i="1" s="1"/>
  <c r="C1588" i="1"/>
  <c r="C1587" i="1"/>
  <c r="G1587" i="1" s="1"/>
  <c r="C1586" i="1"/>
  <c r="H1586" i="1" s="1"/>
  <c r="C1585" i="1"/>
  <c r="H1585" i="1" s="1"/>
  <c r="C1584" i="1"/>
  <c r="G1582" i="1"/>
  <c r="C1582" i="1"/>
  <c r="H1582" i="1" s="1"/>
  <c r="D1581" i="1"/>
  <c r="C1581" i="1"/>
  <c r="G1580" i="1"/>
  <c r="D1580" i="1"/>
  <c r="J1580" i="1" s="1"/>
  <c r="C1580" i="1"/>
  <c r="D1579" i="1"/>
  <c r="C1579" i="1"/>
  <c r="G1578" i="1"/>
  <c r="D1578" i="1"/>
  <c r="J1578" i="1" s="1"/>
  <c r="C1578" i="1"/>
  <c r="G1577" i="1"/>
  <c r="D1577" i="1"/>
  <c r="H1577" i="1" s="1"/>
  <c r="C1577" i="1"/>
  <c r="D1576" i="1"/>
  <c r="C1576" i="1"/>
  <c r="G1575" i="1"/>
  <c r="D1575" i="1"/>
  <c r="J1575" i="1" s="1"/>
  <c r="C1575" i="1"/>
  <c r="D1574" i="1"/>
  <c r="C1574" i="1"/>
  <c r="G1573" i="1"/>
  <c r="D1573" i="1"/>
  <c r="J1573" i="1" s="1"/>
  <c r="C1573" i="1"/>
  <c r="G1572" i="1"/>
  <c r="D1572" i="1"/>
  <c r="H1572" i="1" s="1"/>
  <c r="C1572" i="1"/>
  <c r="G1571" i="1"/>
  <c r="D1571" i="1"/>
  <c r="H1571" i="1" s="1"/>
  <c r="C1571" i="1"/>
  <c r="D1570" i="1"/>
  <c r="C1570" i="1"/>
  <c r="G1569" i="1"/>
  <c r="D1569" i="1"/>
  <c r="J1569" i="1" s="1"/>
  <c r="C1569" i="1"/>
  <c r="D1568" i="1"/>
  <c r="C1568" i="1"/>
  <c r="G1567" i="1"/>
  <c r="D1567" i="1"/>
  <c r="J1567" i="1" s="1"/>
  <c r="C1567" i="1"/>
  <c r="D1566" i="1"/>
  <c r="C1566" i="1"/>
  <c r="G1565" i="1"/>
  <c r="D1565" i="1"/>
  <c r="J1565" i="1" s="1"/>
  <c r="C1565" i="1"/>
  <c r="D1564" i="1"/>
  <c r="C1564" i="1"/>
  <c r="D1563" i="1"/>
  <c r="C1563" i="1"/>
  <c r="G1562" i="1"/>
  <c r="D1562" i="1"/>
  <c r="J1562" i="1" s="1"/>
  <c r="C1562" i="1"/>
  <c r="D1561" i="1"/>
  <c r="C1561" i="1"/>
  <c r="G1560" i="1"/>
  <c r="D1560" i="1"/>
  <c r="J1560" i="1" s="1"/>
  <c r="C1560" i="1"/>
  <c r="D1559" i="1"/>
  <c r="C1559" i="1"/>
  <c r="G1558" i="1"/>
  <c r="D1558" i="1"/>
  <c r="J1558" i="1" s="1"/>
  <c r="C1558" i="1"/>
  <c r="D1557" i="1"/>
  <c r="C1557" i="1"/>
  <c r="D1556" i="1"/>
  <c r="C1556" i="1"/>
  <c r="D1555" i="1"/>
  <c r="C1555" i="1"/>
  <c r="G1554" i="1"/>
  <c r="D1554" i="1"/>
  <c r="J1554" i="1" s="1"/>
  <c r="C1554" i="1"/>
  <c r="D1553" i="1"/>
  <c r="C1553" i="1"/>
  <c r="G1552" i="1"/>
  <c r="D1552" i="1"/>
  <c r="C1552" i="1"/>
  <c r="D1551" i="1"/>
  <c r="C1551" i="1"/>
  <c r="J1550" i="1"/>
  <c r="G1550" i="1"/>
  <c r="I1550" i="1" s="1"/>
  <c r="D1550" i="1"/>
  <c r="H1550" i="1" s="1"/>
  <c r="C1550" i="1"/>
  <c r="D1549" i="1"/>
  <c r="C1549" i="1"/>
  <c r="J1548" i="1"/>
  <c r="G1548" i="1"/>
  <c r="I1548" i="1" s="1"/>
  <c r="D1548" i="1"/>
  <c r="H1548" i="1" s="1"/>
  <c r="C1548" i="1"/>
  <c r="H1547" i="1"/>
  <c r="G1547" i="1"/>
  <c r="D1547" i="1"/>
  <c r="C1547" i="1"/>
  <c r="J1547" i="1" s="1"/>
  <c r="D1546" i="1"/>
  <c r="C1546" i="1"/>
  <c r="J1546" i="1" s="1"/>
  <c r="H1545" i="1"/>
  <c r="G1545" i="1"/>
  <c r="I1545" i="1" s="1"/>
  <c r="D1545" i="1"/>
  <c r="C1545" i="1"/>
  <c r="J1545" i="1" s="1"/>
  <c r="D1544" i="1"/>
  <c r="C1544" i="1"/>
  <c r="J1544" i="1" s="1"/>
  <c r="H1543" i="1"/>
  <c r="G1543" i="1"/>
  <c r="I1543" i="1" s="1"/>
  <c r="D1543" i="1"/>
  <c r="C1543" i="1"/>
  <c r="J1543" i="1" s="1"/>
  <c r="D1542" i="1"/>
  <c r="C1542" i="1"/>
  <c r="J1542" i="1" s="1"/>
  <c r="H1541" i="1"/>
  <c r="G1541" i="1"/>
  <c r="I1541" i="1" s="1"/>
  <c r="D1541" i="1"/>
  <c r="C1541" i="1"/>
  <c r="J1541" i="1" s="1"/>
  <c r="D1540" i="1"/>
  <c r="C1540" i="1"/>
  <c r="G1540" i="1" s="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C1485" i="1"/>
  <c r="G1484" i="1"/>
  <c r="D1484" i="1"/>
  <c r="C1484" i="1"/>
  <c r="H1484" i="1" s="1"/>
  <c r="G1483" i="1"/>
  <c r="D1483" i="1"/>
  <c r="C1483" i="1"/>
  <c r="H1483" i="1" s="1"/>
  <c r="G1482" i="1"/>
  <c r="D1482" i="1"/>
  <c r="C1482" i="1"/>
  <c r="H1482" i="1" s="1"/>
  <c r="G1481" i="1"/>
  <c r="D1481" i="1"/>
  <c r="C1481" i="1"/>
  <c r="H1481" i="1" s="1"/>
  <c r="G1480" i="1"/>
  <c r="D1480" i="1"/>
  <c r="C1480" i="1"/>
  <c r="H1480" i="1" s="1"/>
  <c r="D1479" i="1"/>
  <c r="G1479" i="1" s="1"/>
  <c r="C1479" i="1"/>
  <c r="D1478" i="1"/>
  <c r="G1478" i="1" s="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C1401" i="1"/>
  <c r="D1400" i="1"/>
  <c r="C1400" i="1"/>
  <c r="D1399" i="1"/>
  <c r="C1399" i="1"/>
  <c r="D1398" i="1"/>
  <c r="C1398" i="1"/>
  <c r="D1397" i="1"/>
  <c r="C1397" i="1"/>
  <c r="D1396" i="1"/>
  <c r="C1396" i="1"/>
  <c r="H1395" i="1"/>
  <c r="D1395" i="1"/>
  <c r="C1395" i="1"/>
  <c r="G1395" i="1" s="1"/>
  <c r="D1394" i="1"/>
  <c r="C1394" i="1"/>
  <c r="G1394" i="1" s="1"/>
  <c r="D1393" i="1"/>
  <c r="C1393" i="1"/>
  <c r="G1393" i="1" s="1"/>
  <c r="H1392" i="1"/>
  <c r="D1392" i="1"/>
  <c r="C1392" i="1"/>
  <c r="G1392" i="1" s="1"/>
  <c r="H1391" i="1"/>
  <c r="D1391" i="1"/>
  <c r="C1391" i="1"/>
  <c r="G1391" i="1" s="1"/>
  <c r="D1390" i="1"/>
  <c r="C1390" i="1"/>
  <c r="G1390" i="1" s="1"/>
  <c r="D1389" i="1"/>
  <c r="C1389" i="1"/>
  <c r="D1388" i="1"/>
  <c r="C1388" i="1"/>
  <c r="G1388" i="1" s="1"/>
  <c r="D1387" i="1"/>
  <c r="C1387" i="1"/>
  <c r="D1386" i="1"/>
  <c r="C1386" i="1"/>
  <c r="D1385" i="1"/>
  <c r="C1385" i="1"/>
  <c r="D1384" i="1"/>
  <c r="C1384" i="1"/>
  <c r="H1383" i="1"/>
  <c r="D1383" i="1"/>
  <c r="C1383" i="1"/>
  <c r="G1383" i="1" s="1"/>
  <c r="D1382" i="1"/>
  <c r="C1382" i="1"/>
  <c r="G1382" i="1" s="1"/>
  <c r="D1381" i="1"/>
  <c r="C1381" i="1"/>
  <c r="G1381" i="1" s="1"/>
  <c r="H1380" i="1"/>
  <c r="D1380" i="1"/>
  <c r="C1380" i="1"/>
  <c r="G1380" i="1" s="1"/>
  <c r="H1379" i="1"/>
  <c r="D1379" i="1"/>
  <c r="C1379" i="1"/>
  <c r="G1379" i="1" s="1"/>
  <c r="D1378" i="1"/>
  <c r="C1378" i="1"/>
  <c r="G1378" i="1" s="1"/>
  <c r="D1377" i="1"/>
  <c r="C1377" i="1"/>
  <c r="G1377" i="1" s="1"/>
  <c r="H1376" i="1"/>
  <c r="D1376" i="1"/>
  <c r="C1376" i="1"/>
  <c r="G1376" i="1" s="1"/>
  <c r="H1375" i="1"/>
  <c r="D1375" i="1"/>
  <c r="C1375" i="1"/>
  <c r="G1375" i="1" s="1"/>
  <c r="D1374" i="1"/>
  <c r="C1374" i="1"/>
  <c r="G1374" i="1" s="1"/>
  <c r="D1373" i="1"/>
  <c r="C1373" i="1"/>
  <c r="G1373" i="1" s="1"/>
  <c r="H1372" i="1"/>
  <c r="D1372" i="1"/>
  <c r="C1372" i="1"/>
  <c r="G1372" i="1" s="1"/>
  <c r="H1371" i="1"/>
  <c r="D1371" i="1"/>
  <c r="C1371" i="1"/>
  <c r="G1371" i="1" s="1"/>
  <c r="D1370" i="1"/>
  <c r="C1370" i="1"/>
  <c r="G1370" i="1" s="1"/>
  <c r="D1369" i="1"/>
  <c r="C1369" i="1"/>
  <c r="G1369" i="1" s="1"/>
  <c r="H1368" i="1"/>
  <c r="D1368" i="1"/>
  <c r="C1368" i="1"/>
  <c r="G1368" i="1" s="1"/>
  <c r="H1367" i="1"/>
  <c r="D1367" i="1"/>
  <c r="C1367" i="1"/>
  <c r="G1367" i="1" s="1"/>
  <c r="D1366" i="1"/>
  <c r="C1366" i="1"/>
  <c r="G1366" i="1" s="1"/>
  <c r="D1365" i="1"/>
  <c r="C1365" i="1"/>
  <c r="G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D1345" i="1"/>
  <c r="C1345" i="1"/>
  <c r="D1344" i="1"/>
  <c r="C1344" i="1"/>
  <c r="H1344" i="1" s="1"/>
  <c r="D1343" i="1"/>
  <c r="C1343" i="1"/>
  <c r="H1343" i="1" s="1"/>
  <c r="D1342" i="1"/>
  <c r="C1342" i="1"/>
  <c r="H1342" i="1" s="1"/>
  <c r="D1341" i="1"/>
  <c r="C1341" i="1"/>
  <c r="H1341" i="1" s="1"/>
  <c r="D1340" i="1"/>
  <c r="C1340" i="1"/>
  <c r="H1340" i="1" s="1"/>
  <c r="D1339" i="1"/>
  <c r="C1339" i="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H1206" i="1" s="1"/>
  <c r="D1205" i="1"/>
  <c r="C1205" i="1"/>
  <c r="H1205" i="1" s="1"/>
  <c r="G1204" i="1"/>
  <c r="D1204" i="1"/>
  <c r="C1204" i="1"/>
  <c r="H1204" i="1" s="1"/>
  <c r="G1203" i="1"/>
  <c r="D1203" i="1"/>
  <c r="C1203" i="1"/>
  <c r="H1203" i="1" s="1"/>
  <c r="D1202" i="1"/>
  <c r="C1202" i="1"/>
  <c r="H1202" i="1" s="1"/>
  <c r="D1201" i="1"/>
  <c r="C1201" i="1"/>
  <c r="H1201" i="1" s="1"/>
  <c r="G1200" i="1"/>
  <c r="D1200" i="1"/>
  <c r="C1200" i="1"/>
  <c r="H1200" i="1" s="1"/>
  <c r="G1199" i="1"/>
  <c r="D1199" i="1"/>
  <c r="C1199" i="1"/>
  <c r="H1199" i="1" s="1"/>
  <c r="D1198" i="1"/>
  <c r="C1198" i="1"/>
  <c r="H1198" i="1" s="1"/>
  <c r="D1197" i="1"/>
  <c r="C1197" i="1"/>
  <c r="H1197" i="1" s="1"/>
  <c r="G1196" i="1"/>
  <c r="D1196" i="1"/>
  <c r="C1196" i="1"/>
  <c r="H1196" i="1" s="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G1188" i="1" s="1"/>
  <c r="C1188" i="1"/>
  <c r="H1187" i="1"/>
  <c r="G1187" i="1"/>
  <c r="D1187" i="1"/>
  <c r="C1187" i="1"/>
  <c r="H1186" i="1"/>
  <c r="G1186" i="1"/>
  <c r="D1186" i="1"/>
  <c r="C1186" i="1"/>
  <c r="D1185" i="1"/>
  <c r="G1185" i="1" s="1"/>
  <c r="C1185" i="1"/>
  <c r="D1184" i="1"/>
  <c r="C1184" i="1"/>
  <c r="D1183" i="1"/>
  <c r="C1183" i="1"/>
  <c r="D1182" i="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H1155" i="1"/>
  <c r="D1155" i="1"/>
  <c r="C1155" i="1"/>
  <c r="G1155" i="1" s="1"/>
  <c r="H1154" i="1"/>
  <c r="D1154" i="1"/>
  <c r="C1154" i="1"/>
  <c r="G1154" i="1" s="1"/>
  <c r="H1153" i="1"/>
  <c r="D1153" i="1"/>
  <c r="C1153" i="1"/>
  <c r="G1153" i="1" s="1"/>
  <c r="D1152" i="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H1140" i="1"/>
  <c r="D1140" i="1"/>
  <c r="C1140" i="1"/>
  <c r="G1140" i="1" s="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G1098" i="1"/>
  <c r="D1098" i="1"/>
  <c r="C1098" i="1"/>
  <c r="H1097" i="1"/>
  <c r="G1097" i="1"/>
  <c r="D1097" i="1"/>
  <c r="C1097" i="1"/>
  <c r="H1096" i="1"/>
  <c r="G1096" i="1"/>
  <c r="D1096" i="1"/>
  <c r="C1096" i="1"/>
  <c r="D1095" i="1"/>
  <c r="C1095" i="1"/>
  <c r="H1095" i="1" s="1"/>
  <c r="D1094" i="1"/>
  <c r="C1094" i="1"/>
  <c r="H1094" i="1" s="1"/>
  <c r="D1092" i="1"/>
  <c r="C1092" i="1"/>
  <c r="H1092" i="1" s="1"/>
  <c r="G1091" i="1"/>
  <c r="D1091" i="1"/>
  <c r="C1091" i="1"/>
  <c r="H1091" i="1" s="1"/>
  <c r="D1090" i="1"/>
  <c r="C1090" i="1"/>
  <c r="H1090" i="1" s="1"/>
  <c r="G1089" i="1"/>
  <c r="D1089" i="1"/>
  <c r="C1089" i="1"/>
  <c r="H1089" i="1" s="1"/>
  <c r="D1088" i="1"/>
  <c r="C1088" i="1"/>
  <c r="H1088" i="1" s="1"/>
  <c r="D1087" i="1"/>
  <c r="C1087" i="1"/>
  <c r="H1087" i="1" s="1"/>
  <c r="G1086" i="1"/>
  <c r="D1086" i="1"/>
  <c r="C1086" i="1"/>
  <c r="H1086" i="1" s="1"/>
  <c r="G1085" i="1"/>
  <c r="D1085" i="1"/>
  <c r="C1085" i="1"/>
  <c r="H1085" i="1" s="1"/>
  <c r="D1084" i="1"/>
  <c r="C1084" i="1"/>
  <c r="H1084" i="1" s="1"/>
  <c r="D1083" i="1"/>
  <c r="C1083" i="1"/>
  <c r="H1083" i="1" s="1"/>
  <c r="D1082" i="1"/>
  <c r="G1082" i="1" s="1"/>
  <c r="C1082" i="1"/>
  <c r="D1081" i="1"/>
  <c r="G1081" i="1" s="1"/>
  <c r="C1081" i="1"/>
  <c r="H1081" i="1" s="1"/>
  <c r="D1080" i="1"/>
  <c r="C1080" i="1"/>
  <c r="H1080" i="1" s="1"/>
  <c r="D1079" i="1"/>
  <c r="C1079" i="1"/>
  <c r="H1079" i="1" s="1"/>
  <c r="D1078" i="1"/>
  <c r="C1078" i="1"/>
  <c r="H1078" i="1" s="1"/>
  <c r="G1077" i="1"/>
  <c r="D1077" i="1"/>
  <c r="C1077" i="1"/>
  <c r="H1077" i="1" s="1"/>
  <c r="D1076" i="1"/>
  <c r="C1076" i="1"/>
  <c r="D1073" i="1"/>
  <c r="C1073" i="1"/>
  <c r="H1073" i="1" s="1"/>
  <c r="G1072" i="1"/>
  <c r="D1072" i="1"/>
  <c r="C1072" i="1"/>
  <c r="H1072" i="1" s="1"/>
  <c r="G1071" i="1"/>
  <c r="D1071" i="1"/>
  <c r="C1071" i="1"/>
  <c r="H1071" i="1" s="1"/>
  <c r="D1070" i="1"/>
  <c r="C1070" i="1"/>
  <c r="H1070" i="1" s="1"/>
  <c r="D1069" i="1"/>
  <c r="C1069" i="1"/>
  <c r="H1069" i="1" s="1"/>
  <c r="G1068" i="1"/>
  <c r="D1068" i="1"/>
  <c r="C1068" i="1"/>
  <c r="H1068" i="1" s="1"/>
  <c r="G1067" i="1"/>
  <c r="D1067" i="1"/>
  <c r="C1067" i="1"/>
  <c r="H1067" i="1" s="1"/>
  <c r="D1066" i="1"/>
  <c r="C1066" i="1"/>
  <c r="H1066" i="1" s="1"/>
  <c r="D1065" i="1"/>
  <c r="C1065" i="1"/>
  <c r="H1065" i="1" s="1"/>
  <c r="G1064" i="1"/>
  <c r="D1064" i="1"/>
  <c r="C1064" i="1"/>
  <c r="H1064" i="1" s="1"/>
  <c r="G1063" i="1"/>
  <c r="D1063" i="1"/>
  <c r="C1063" i="1"/>
  <c r="H1063" i="1" s="1"/>
  <c r="D1062" i="1"/>
  <c r="C1062" i="1"/>
  <c r="H1062" i="1" s="1"/>
  <c r="D1061" i="1"/>
  <c r="C1061" i="1"/>
  <c r="H1061" i="1" s="1"/>
  <c r="D1060" i="1"/>
  <c r="C1060" i="1"/>
  <c r="H1060" i="1" s="1"/>
  <c r="D1059" i="1"/>
  <c r="C1059" i="1"/>
  <c r="H1059" i="1" s="1"/>
  <c r="D1058" i="1"/>
  <c r="C1058" i="1"/>
  <c r="H1058" i="1" s="1"/>
  <c r="D1057" i="1"/>
  <c r="C1057" i="1"/>
  <c r="G1056" i="1"/>
  <c r="D1056" i="1"/>
  <c r="C1056" i="1"/>
  <c r="H1056" i="1" s="1"/>
  <c r="G1055" i="1"/>
  <c r="D1055" i="1"/>
  <c r="C1055" i="1"/>
  <c r="H1055" i="1" s="1"/>
  <c r="D1054" i="1"/>
  <c r="C1054" i="1"/>
  <c r="H1054" i="1" s="1"/>
  <c r="D1053" i="1"/>
  <c r="C1053" i="1"/>
  <c r="H1053" i="1" s="1"/>
  <c r="G1052" i="1"/>
  <c r="D1052" i="1"/>
  <c r="C1052" i="1"/>
  <c r="H1052" i="1" s="1"/>
  <c r="G1051" i="1"/>
  <c r="D1051" i="1"/>
  <c r="C1051" i="1"/>
  <c r="H1051" i="1" s="1"/>
  <c r="D1050" i="1"/>
  <c r="C1050" i="1"/>
  <c r="H1050" i="1" s="1"/>
  <c r="D1049" i="1"/>
  <c r="C1049" i="1"/>
  <c r="H1049" i="1" s="1"/>
  <c r="G1048" i="1"/>
  <c r="D1048" i="1"/>
  <c r="C1048" i="1"/>
  <c r="H1048" i="1" s="1"/>
  <c r="G1047" i="1"/>
  <c r="D1047" i="1"/>
  <c r="C1047" i="1"/>
  <c r="H1047" i="1" s="1"/>
  <c r="D1046" i="1"/>
  <c r="C1046" i="1"/>
  <c r="H1046" i="1" s="1"/>
  <c r="D1045" i="1"/>
  <c r="C1045" i="1"/>
  <c r="H1045" i="1" s="1"/>
  <c r="G1044" i="1"/>
  <c r="D1044" i="1"/>
  <c r="C1044" i="1"/>
  <c r="H1044" i="1" s="1"/>
  <c r="G1043" i="1"/>
  <c r="D1043" i="1"/>
  <c r="C1043" i="1"/>
  <c r="H1043" i="1" s="1"/>
  <c r="D1042" i="1"/>
  <c r="C1042" i="1"/>
  <c r="H1042" i="1" s="1"/>
  <c r="D1041" i="1"/>
  <c r="C1041" i="1"/>
  <c r="H1041" i="1" s="1"/>
  <c r="G1040" i="1"/>
  <c r="D1040" i="1"/>
  <c r="C1040" i="1"/>
  <c r="H1040" i="1" s="1"/>
  <c r="G1039" i="1"/>
  <c r="D1039" i="1"/>
  <c r="C1039" i="1"/>
  <c r="H1039" i="1" s="1"/>
  <c r="D1038" i="1"/>
  <c r="C1038" i="1"/>
  <c r="H1038" i="1" s="1"/>
  <c r="D1037" i="1"/>
  <c r="C1037" i="1"/>
  <c r="H1037" i="1" s="1"/>
  <c r="G1036" i="1"/>
  <c r="D1036" i="1"/>
  <c r="C1036" i="1"/>
  <c r="H1036" i="1" s="1"/>
  <c r="G1035" i="1"/>
  <c r="D1035" i="1"/>
  <c r="C1035" i="1"/>
  <c r="H1035" i="1" s="1"/>
  <c r="D1034" i="1"/>
  <c r="C1034" i="1"/>
  <c r="H1034" i="1" s="1"/>
  <c r="D1033" i="1"/>
  <c r="C1033" i="1"/>
  <c r="H1033" i="1" s="1"/>
  <c r="G1032" i="1"/>
  <c r="D1032" i="1"/>
  <c r="C1032" i="1"/>
  <c r="H1032" i="1" s="1"/>
  <c r="G1031" i="1"/>
  <c r="D1031" i="1"/>
  <c r="C1031" i="1"/>
  <c r="H1031" i="1" s="1"/>
  <c r="D1030" i="1"/>
  <c r="C1030" i="1"/>
  <c r="H1030" i="1" s="1"/>
  <c r="D1029" i="1"/>
  <c r="C1029" i="1"/>
  <c r="H1029" i="1" s="1"/>
  <c r="G1028" i="1"/>
  <c r="D1028" i="1"/>
  <c r="C1028" i="1"/>
  <c r="H1028" i="1" s="1"/>
  <c r="G1027" i="1"/>
  <c r="D1027" i="1"/>
  <c r="C1027" i="1"/>
  <c r="H1027" i="1" s="1"/>
  <c r="D1026" i="1"/>
  <c r="C1026" i="1"/>
  <c r="H1026" i="1" s="1"/>
  <c r="D1025" i="1"/>
  <c r="C1025" i="1"/>
  <c r="H1025" i="1" s="1"/>
  <c r="D1024" i="1"/>
  <c r="C1024" i="1"/>
  <c r="H1024" i="1" s="1"/>
  <c r="G1023" i="1"/>
  <c r="D1023" i="1"/>
  <c r="C1023" i="1"/>
  <c r="H1023" i="1" s="1"/>
  <c r="D1022" i="1"/>
  <c r="C1022" i="1"/>
  <c r="H1022" i="1" s="1"/>
  <c r="D1021" i="1"/>
  <c r="C1021" i="1"/>
  <c r="H1021" i="1" s="1"/>
  <c r="G1020" i="1"/>
  <c r="D1020" i="1"/>
  <c r="C1020" i="1"/>
  <c r="H1020" i="1" s="1"/>
  <c r="G1019" i="1"/>
  <c r="D1019" i="1"/>
  <c r="C1019" i="1"/>
  <c r="H1019" i="1" s="1"/>
  <c r="D1018" i="1"/>
  <c r="C1018" i="1"/>
  <c r="H1018" i="1" s="1"/>
  <c r="D1017" i="1"/>
  <c r="C1017" i="1"/>
  <c r="H1017" i="1" s="1"/>
  <c r="G1016" i="1"/>
  <c r="D1016" i="1"/>
  <c r="C1016" i="1"/>
  <c r="H1016" i="1" s="1"/>
  <c r="G1015" i="1"/>
  <c r="D1015" i="1"/>
  <c r="C1015" i="1"/>
  <c r="H1015" i="1" s="1"/>
  <c r="D1014" i="1"/>
  <c r="C1014" i="1"/>
  <c r="H1014" i="1" s="1"/>
  <c r="D1013" i="1"/>
  <c r="C1013" i="1"/>
  <c r="H1013" i="1" s="1"/>
  <c r="D1010" i="1"/>
  <c r="C1010" i="1"/>
  <c r="H1010" i="1" s="1"/>
  <c r="G1009" i="1"/>
  <c r="D1009" i="1"/>
  <c r="C1009" i="1"/>
  <c r="H1009" i="1" s="1"/>
  <c r="G1008" i="1"/>
  <c r="D1008" i="1"/>
  <c r="C1008" i="1"/>
  <c r="H1008" i="1" s="1"/>
  <c r="D1007" i="1"/>
  <c r="C1007" i="1"/>
  <c r="H1007" i="1" s="1"/>
  <c r="D1006" i="1"/>
  <c r="C1006" i="1"/>
  <c r="H1006" i="1" s="1"/>
  <c r="G1005" i="1"/>
  <c r="D1005" i="1"/>
  <c r="C1005" i="1"/>
  <c r="H1005" i="1" s="1"/>
  <c r="G1004" i="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G836" i="1" s="1"/>
  <c r="D835" i="1"/>
  <c r="C835" i="1"/>
  <c r="G835" i="1" s="1"/>
  <c r="H834" i="1"/>
  <c r="D834" i="1"/>
  <c r="C834" i="1"/>
  <c r="G834" i="1" s="1"/>
  <c r="H833" i="1"/>
  <c r="D833" i="1"/>
  <c r="C833" i="1"/>
  <c r="G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D734" i="1"/>
  <c r="G734" i="1" s="1"/>
  <c r="C734" i="1"/>
  <c r="G733" i="1"/>
  <c r="D733" i="1"/>
  <c r="C733" i="1"/>
  <c r="H733" i="1" s="1"/>
  <c r="G732" i="1"/>
  <c r="D732" i="1"/>
  <c r="C732" i="1"/>
  <c r="H732" i="1" s="1"/>
  <c r="G731" i="1"/>
  <c r="D731" i="1"/>
  <c r="C731" i="1"/>
  <c r="H731" i="1" s="1"/>
  <c r="G730" i="1"/>
  <c r="D730" i="1"/>
  <c r="C730" i="1"/>
  <c r="H730" i="1" s="1"/>
  <c r="D729" i="1"/>
  <c r="C729" i="1"/>
  <c r="H729" i="1" s="1"/>
  <c r="G728" i="1"/>
  <c r="D728" i="1"/>
  <c r="C728" i="1"/>
  <c r="H728" i="1" s="1"/>
  <c r="D727" i="1"/>
  <c r="G727" i="1" s="1"/>
  <c r="C727" i="1"/>
  <c r="G726" i="1"/>
  <c r="D726" i="1"/>
  <c r="C726" i="1"/>
  <c r="H726" i="1" s="1"/>
  <c r="G725" i="1"/>
  <c r="D725" i="1"/>
  <c r="C725" i="1"/>
  <c r="H725" i="1" s="1"/>
  <c r="D724" i="1"/>
  <c r="C724" i="1"/>
  <c r="H724" i="1" s="1"/>
  <c r="G723" i="1"/>
  <c r="D723" i="1"/>
  <c r="C723" i="1"/>
  <c r="H723" i="1" s="1"/>
  <c r="G722" i="1"/>
  <c r="D722" i="1"/>
  <c r="C722" i="1"/>
  <c r="H722" i="1" s="1"/>
  <c r="D721" i="1"/>
  <c r="C721" i="1"/>
  <c r="H721" i="1" s="1"/>
  <c r="G720" i="1"/>
  <c r="D720" i="1"/>
  <c r="C720" i="1"/>
  <c r="H720" i="1" s="1"/>
  <c r="G719" i="1"/>
  <c r="D719" i="1"/>
  <c r="C719" i="1"/>
  <c r="H719" i="1" s="1"/>
  <c r="G718" i="1"/>
  <c r="D718" i="1"/>
  <c r="C718" i="1"/>
  <c r="H718" i="1" s="1"/>
  <c r="D717" i="1"/>
  <c r="C717" i="1"/>
  <c r="H717" i="1" s="1"/>
  <c r="G716" i="1"/>
  <c r="D716" i="1"/>
  <c r="C716" i="1"/>
  <c r="H716" i="1" s="1"/>
  <c r="G715" i="1"/>
  <c r="D715" i="1"/>
  <c r="C715" i="1"/>
  <c r="H715" i="1" s="1"/>
  <c r="G714" i="1"/>
  <c r="D714" i="1"/>
  <c r="C714" i="1"/>
  <c r="H714" i="1" s="1"/>
  <c r="D713" i="1"/>
  <c r="C713" i="1"/>
  <c r="H713" i="1" s="1"/>
  <c r="G712" i="1"/>
  <c r="D712" i="1"/>
  <c r="C712" i="1"/>
  <c r="H712" i="1" s="1"/>
  <c r="G711" i="1"/>
  <c r="D711" i="1"/>
  <c r="C711" i="1"/>
  <c r="H711" i="1" s="1"/>
  <c r="G710" i="1"/>
  <c r="D710" i="1"/>
  <c r="C710" i="1"/>
  <c r="H710" i="1" s="1"/>
  <c r="D709" i="1"/>
  <c r="C709" i="1"/>
  <c r="H709" i="1" s="1"/>
  <c r="G708" i="1"/>
  <c r="D708" i="1"/>
  <c r="C708" i="1"/>
  <c r="H708" i="1" s="1"/>
  <c r="G707" i="1"/>
  <c r="D707" i="1"/>
  <c r="C707" i="1"/>
  <c r="H707" i="1" s="1"/>
  <c r="D706" i="1"/>
  <c r="C706" i="1"/>
  <c r="H706" i="1" s="1"/>
  <c r="D705" i="1"/>
  <c r="C705" i="1"/>
  <c r="H705" i="1" s="1"/>
  <c r="G704" i="1"/>
  <c r="D704" i="1"/>
  <c r="C704" i="1"/>
  <c r="H704" i="1" s="1"/>
  <c r="G703" i="1"/>
  <c r="D703" i="1"/>
  <c r="C703" i="1"/>
  <c r="H703" i="1" s="1"/>
  <c r="D702" i="1"/>
  <c r="C702" i="1"/>
  <c r="H702" i="1" s="1"/>
  <c r="D701" i="1"/>
  <c r="C701" i="1"/>
  <c r="H701" i="1" s="1"/>
  <c r="G700" i="1"/>
  <c r="D700" i="1"/>
  <c r="C700" i="1"/>
  <c r="H700" i="1" s="1"/>
  <c r="G699" i="1"/>
  <c r="D699" i="1"/>
  <c r="C699" i="1"/>
  <c r="H699" i="1" s="1"/>
  <c r="D698" i="1"/>
  <c r="C698" i="1"/>
  <c r="H698" i="1" s="1"/>
  <c r="D697" i="1"/>
  <c r="C697" i="1"/>
  <c r="H697" i="1" s="1"/>
  <c r="G696" i="1"/>
  <c r="D696" i="1"/>
  <c r="C696" i="1"/>
  <c r="H696" i="1" s="1"/>
  <c r="G695" i="1"/>
  <c r="D695" i="1"/>
  <c r="C695" i="1"/>
  <c r="H695" i="1" s="1"/>
  <c r="D694" i="1"/>
  <c r="C694" i="1"/>
  <c r="H694" i="1" s="1"/>
  <c r="D693" i="1"/>
  <c r="C693" i="1"/>
  <c r="H693" i="1" s="1"/>
  <c r="G692" i="1"/>
  <c r="D692" i="1"/>
  <c r="C692" i="1"/>
  <c r="H692" i="1" s="1"/>
  <c r="G691" i="1"/>
  <c r="D691" i="1"/>
  <c r="C691" i="1"/>
  <c r="H691" i="1" s="1"/>
  <c r="D690" i="1"/>
  <c r="C690" i="1"/>
  <c r="H690" i="1" s="1"/>
  <c r="D689" i="1"/>
  <c r="C689" i="1"/>
  <c r="H689" i="1" s="1"/>
  <c r="G688" i="1"/>
  <c r="D688" i="1"/>
  <c r="C688" i="1"/>
  <c r="H688" i="1" s="1"/>
  <c r="G687" i="1"/>
  <c r="D687" i="1"/>
  <c r="C687" i="1"/>
  <c r="H687" i="1" s="1"/>
  <c r="D686" i="1"/>
  <c r="C686" i="1"/>
  <c r="H686" i="1" s="1"/>
  <c r="D685" i="1"/>
  <c r="C685" i="1"/>
  <c r="H685" i="1" s="1"/>
  <c r="G684" i="1"/>
  <c r="D684" i="1"/>
  <c r="C684" i="1"/>
  <c r="H684" i="1" s="1"/>
  <c r="G683" i="1"/>
  <c r="D683" i="1"/>
  <c r="C683" i="1"/>
  <c r="H683" i="1" s="1"/>
  <c r="D682" i="1"/>
  <c r="C682" i="1"/>
  <c r="H682" i="1" s="1"/>
  <c r="D681" i="1"/>
  <c r="C681" i="1"/>
  <c r="H681" i="1" s="1"/>
  <c r="G680" i="1"/>
  <c r="D680" i="1"/>
  <c r="C680" i="1"/>
  <c r="H680" i="1" s="1"/>
  <c r="G679" i="1"/>
  <c r="D679" i="1"/>
  <c r="C679" i="1"/>
  <c r="H679" i="1" s="1"/>
  <c r="D678" i="1"/>
  <c r="C678" i="1"/>
  <c r="H678" i="1" s="1"/>
  <c r="D677" i="1"/>
  <c r="C677" i="1"/>
  <c r="H677" i="1" s="1"/>
  <c r="G676" i="1"/>
  <c r="D676" i="1"/>
  <c r="C676" i="1"/>
  <c r="H676" i="1" s="1"/>
  <c r="G675" i="1"/>
  <c r="D675" i="1"/>
  <c r="C675" i="1"/>
  <c r="H675" i="1" s="1"/>
  <c r="D674" i="1"/>
  <c r="C674" i="1"/>
  <c r="H674" i="1" s="1"/>
  <c r="D673" i="1"/>
  <c r="C673" i="1"/>
  <c r="H673" i="1" s="1"/>
  <c r="G672" i="1"/>
  <c r="D672" i="1"/>
  <c r="C672" i="1"/>
  <c r="H672" i="1" s="1"/>
  <c r="G671" i="1"/>
  <c r="D671" i="1"/>
  <c r="C671" i="1"/>
  <c r="H671" i="1" s="1"/>
  <c r="D670" i="1"/>
  <c r="C670" i="1"/>
  <c r="H670" i="1" s="1"/>
  <c r="D669" i="1"/>
  <c r="C669" i="1"/>
  <c r="H669" i="1" s="1"/>
  <c r="G668" i="1"/>
  <c r="D668" i="1"/>
  <c r="C668" i="1"/>
  <c r="H668" i="1" s="1"/>
  <c r="G667" i="1"/>
  <c r="D667" i="1"/>
  <c r="C667" i="1"/>
  <c r="H667" i="1" s="1"/>
  <c r="D666" i="1"/>
  <c r="C666" i="1"/>
  <c r="H666" i="1" s="1"/>
  <c r="D665" i="1"/>
  <c r="C665" i="1"/>
  <c r="H665" i="1" s="1"/>
  <c r="G664" i="1"/>
  <c r="D664" i="1"/>
  <c r="C664" i="1"/>
  <c r="H664" i="1" s="1"/>
  <c r="G663" i="1"/>
  <c r="D663" i="1"/>
  <c r="C663" i="1"/>
  <c r="H663" i="1" s="1"/>
  <c r="D662" i="1"/>
  <c r="C662" i="1"/>
  <c r="H662" i="1" s="1"/>
  <c r="D661" i="1"/>
  <c r="C661" i="1"/>
  <c r="H661" i="1" s="1"/>
  <c r="G660" i="1"/>
  <c r="D660" i="1"/>
  <c r="C660" i="1"/>
  <c r="H660" i="1" s="1"/>
  <c r="G659" i="1"/>
  <c r="D659" i="1"/>
  <c r="C659" i="1"/>
  <c r="H659" i="1" s="1"/>
  <c r="D658" i="1"/>
  <c r="C658" i="1"/>
  <c r="H658" i="1" s="1"/>
  <c r="D657" i="1"/>
  <c r="C657" i="1"/>
  <c r="H657" i="1" s="1"/>
  <c r="G656" i="1"/>
  <c r="D656" i="1"/>
  <c r="C656" i="1"/>
  <c r="H656" i="1" s="1"/>
  <c r="G655" i="1"/>
  <c r="D655" i="1"/>
  <c r="C655" i="1"/>
  <c r="H655" i="1" s="1"/>
  <c r="D654" i="1"/>
  <c r="C654" i="1"/>
  <c r="H654" i="1" s="1"/>
  <c r="D653" i="1"/>
  <c r="C653" i="1"/>
  <c r="G652" i="1"/>
  <c r="D652" i="1"/>
  <c r="C652" i="1"/>
  <c r="H652" i="1" s="1"/>
  <c r="G651" i="1"/>
  <c r="D651" i="1"/>
  <c r="C651" i="1"/>
  <c r="H651" i="1" s="1"/>
  <c r="D650" i="1"/>
  <c r="C650" i="1"/>
  <c r="H650" i="1" s="1"/>
  <c r="D649" i="1"/>
  <c r="C649" i="1"/>
  <c r="D648" i="1"/>
  <c r="G648" i="1" s="1"/>
  <c r="C648" i="1"/>
  <c r="D647" i="1"/>
  <c r="G647" i="1" s="1"/>
  <c r="C647" i="1"/>
  <c r="D646" i="1"/>
  <c r="C646" i="1"/>
  <c r="H646" i="1" s="1"/>
  <c r="D645" i="1"/>
  <c r="C645" i="1"/>
  <c r="H645" i="1" s="1"/>
  <c r="D636" i="1"/>
  <c r="C636" i="1"/>
  <c r="H636" i="1" s="1"/>
  <c r="D635" i="1"/>
  <c r="C635" i="1"/>
  <c r="H635" i="1" s="1"/>
  <c r="G632" i="1"/>
  <c r="D632" i="1"/>
  <c r="C632" i="1"/>
  <c r="H632" i="1" s="1"/>
  <c r="G631" i="1"/>
  <c r="D631" i="1"/>
  <c r="C631" i="1"/>
  <c r="H631" i="1" s="1"/>
  <c r="D630" i="1"/>
  <c r="C630" i="1"/>
  <c r="H630" i="1" s="1"/>
  <c r="D629" i="1"/>
  <c r="C629" i="1"/>
  <c r="H629" i="1" s="1"/>
  <c r="G628" i="1"/>
  <c r="D628" i="1"/>
  <c r="C628" i="1"/>
  <c r="H628" i="1" s="1"/>
  <c r="G627" i="1"/>
  <c r="D627" i="1"/>
  <c r="C627" i="1"/>
  <c r="H627" i="1" s="1"/>
  <c r="D626" i="1"/>
  <c r="C626" i="1"/>
  <c r="H626" i="1" s="1"/>
  <c r="D625" i="1"/>
  <c r="C625" i="1"/>
  <c r="H625" i="1" s="1"/>
  <c r="G624" i="1"/>
  <c r="D624" i="1"/>
  <c r="C624" i="1"/>
  <c r="H624" i="1" s="1"/>
  <c r="D623" i="1"/>
  <c r="D622" i="1"/>
  <c r="C622" i="1"/>
  <c r="H622" i="1" s="1"/>
  <c r="D621" i="1"/>
  <c r="C621" i="1"/>
  <c r="H621" i="1" s="1"/>
  <c r="G620" i="1"/>
  <c r="D620" i="1"/>
  <c r="C620" i="1"/>
  <c r="H620" i="1" s="1"/>
  <c r="G619" i="1"/>
  <c r="D619" i="1"/>
  <c r="C619" i="1"/>
  <c r="H619" i="1" s="1"/>
  <c r="D618" i="1"/>
  <c r="C618" i="1"/>
  <c r="D617" i="1"/>
  <c r="C617" i="1"/>
  <c r="H617" i="1" s="1"/>
  <c r="G616" i="1"/>
  <c r="D616" i="1"/>
  <c r="C616" i="1"/>
  <c r="H616" i="1" s="1"/>
  <c r="G615" i="1"/>
  <c r="D615" i="1"/>
  <c r="C615" i="1"/>
  <c r="H615" i="1" s="1"/>
  <c r="D614" i="1"/>
  <c r="C614" i="1"/>
  <c r="H614" i="1" s="1"/>
  <c r="D613" i="1"/>
  <c r="C613" i="1"/>
  <c r="H613" i="1" s="1"/>
  <c r="G612" i="1"/>
  <c r="D612" i="1"/>
  <c r="C612" i="1"/>
  <c r="H612" i="1" s="1"/>
  <c r="G611" i="1"/>
  <c r="D611" i="1"/>
  <c r="C611" i="1"/>
  <c r="H611" i="1" s="1"/>
  <c r="D610" i="1"/>
  <c r="C610" i="1"/>
  <c r="H610" i="1" s="1"/>
  <c r="D609" i="1"/>
  <c r="C609" i="1"/>
  <c r="H609" i="1" s="1"/>
  <c r="G608" i="1"/>
  <c r="D608" i="1"/>
  <c r="C608" i="1"/>
  <c r="H608" i="1" s="1"/>
  <c r="G607" i="1"/>
  <c r="D607" i="1"/>
  <c r="C607" i="1"/>
  <c r="H607" i="1" s="1"/>
  <c r="D606" i="1"/>
  <c r="C606" i="1"/>
  <c r="H606" i="1" s="1"/>
  <c r="D605" i="1"/>
  <c r="C605" i="1"/>
  <c r="H605" i="1" s="1"/>
  <c r="G604" i="1"/>
  <c r="D604" i="1"/>
  <c r="C604" i="1"/>
  <c r="H604" i="1" s="1"/>
  <c r="G603" i="1"/>
  <c r="D603" i="1"/>
  <c r="C603" i="1"/>
  <c r="H603" i="1" s="1"/>
  <c r="D602" i="1"/>
  <c r="C602" i="1"/>
  <c r="H602" i="1" s="1"/>
  <c r="D601" i="1"/>
  <c r="C601" i="1"/>
  <c r="H601" i="1" s="1"/>
  <c r="G600" i="1"/>
  <c r="D600" i="1"/>
  <c r="C600" i="1"/>
  <c r="H600" i="1" s="1"/>
  <c r="G599" i="1"/>
  <c r="D599" i="1"/>
  <c r="C599" i="1"/>
  <c r="H599" i="1" s="1"/>
  <c r="D598" i="1"/>
  <c r="C598" i="1"/>
  <c r="H598" i="1" s="1"/>
  <c r="D597" i="1"/>
  <c r="C597" i="1"/>
  <c r="H597" i="1" s="1"/>
  <c r="G596" i="1"/>
  <c r="D596" i="1"/>
  <c r="C596" i="1"/>
  <c r="H596" i="1" s="1"/>
  <c r="G595" i="1"/>
  <c r="D595" i="1"/>
  <c r="C595" i="1"/>
  <c r="H595" i="1" s="1"/>
  <c r="D594" i="1"/>
  <c r="C594" i="1"/>
  <c r="H594" i="1" s="1"/>
  <c r="D593" i="1"/>
  <c r="C593" i="1"/>
  <c r="H593" i="1" s="1"/>
  <c r="G592" i="1"/>
  <c r="D592" i="1"/>
  <c r="C592" i="1"/>
  <c r="H592" i="1" s="1"/>
  <c r="D591" i="1"/>
  <c r="D590" i="1"/>
  <c r="C590" i="1"/>
  <c r="H590" i="1" s="1"/>
  <c r="D589" i="1"/>
  <c r="C589" i="1"/>
  <c r="H589" i="1" s="1"/>
  <c r="G588" i="1"/>
  <c r="D588" i="1"/>
  <c r="C588" i="1"/>
  <c r="H588" i="1" s="1"/>
  <c r="G587" i="1"/>
  <c r="D587" i="1"/>
  <c r="C587" i="1"/>
  <c r="H587" i="1" s="1"/>
  <c r="D586" i="1"/>
  <c r="C586" i="1"/>
  <c r="H586" i="1" s="1"/>
  <c r="D585" i="1"/>
  <c r="C585" i="1"/>
  <c r="H585" i="1" s="1"/>
  <c r="G584" i="1"/>
  <c r="D584" i="1"/>
  <c r="C584" i="1"/>
  <c r="H584" i="1" s="1"/>
  <c r="G583" i="1"/>
  <c r="D583" i="1"/>
  <c r="C583" i="1"/>
  <c r="H583" i="1" s="1"/>
  <c r="D582" i="1"/>
  <c r="C582" i="1"/>
  <c r="H582" i="1" s="1"/>
  <c r="D581" i="1"/>
  <c r="C581" i="1"/>
  <c r="H581" i="1" s="1"/>
  <c r="G580" i="1"/>
  <c r="D580" i="1"/>
  <c r="C580" i="1"/>
  <c r="H580" i="1" s="1"/>
  <c r="G579" i="1"/>
  <c r="D579" i="1"/>
  <c r="C579" i="1"/>
  <c r="H579" i="1" s="1"/>
  <c r="D578" i="1"/>
  <c r="D577" i="1"/>
  <c r="C577" i="1"/>
  <c r="H577" i="1" s="1"/>
  <c r="G576" i="1"/>
  <c r="D576" i="1"/>
  <c r="C576" i="1"/>
  <c r="H576" i="1" s="1"/>
  <c r="G575" i="1"/>
  <c r="D575" i="1"/>
  <c r="C575" i="1"/>
  <c r="H575" i="1" s="1"/>
  <c r="D574" i="1"/>
  <c r="C574" i="1"/>
  <c r="H574" i="1" s="1"/>
  <c r="D573" i="1"/>
  <c r="C573" i="1"/>
  <c r="H573" i="1" s="1"/>
  <c r="G572" i="1"/>
  <c r="D572" i="1"/>
  <c r="C572" i="1"/>
  <c r="H572" i="1" s="1"/>
  <c r="G571" i="1"/>
  <c r="D571" i="1"/>
  <c r="C571" i="1"/>
  <c r="H571" i="1" s="1"/>
  <c r="D570" i="1"/>
  <c r="C570" i="1"/>
  <c r="H570" i="1" s="1"/>
  <c r="D569" i="1"/>
  <c r="C569" i="1"/>
  <c r="H569" i="1" s="1"/>
  <c r="G568" i="1"/>
  <c r="D568" i="1"/>
  <c r="C568" i="1"/>
  <c r="H568" i="1" s="1"/>
  <c r="G567" i="1"/>
  <c r="D567" i="1"/>
  <c r="C567" i="1"/>
  <c r="H567" i="1" s="1"/>
  <c r="D566" i="1"/>
  <c r="C566" i="1"/>
  <c r="H566" i="1" s="1"/>
  <c r="G564" i="1"/>
  <c r="D564" i="1"/>
  <c r="C564" i="1"/>
  <c r="H564" i="1" s="1"/>
  <c r="D563" i="1"/>
  <c r="C563" i="1"/>
  <c r="H563" i="1" s="1"/>
  <c r="D562" i="1"/>
  <c r="C562" i="1"/>
  <c r="H562" i="1" s="1"/>
  <c r="G561" i="1"/>
  <c r="D561" i="1"/>
  <c r="C561" i="1"/>
  <c r="H561" i="1" s="1"/>
  <c r="G560" i="1"/>
  <c r="D560" i="1"/>
  <c r="C560" i="1"/>
  <c r="H560" i="1" s="1"/>
  <c r="D559" i="1"/>
  <c r="C559" i="1"/>
  <c r="H559" i="1" s="1"/>
  <c r="D558" i="1"/>
  <c r="C558" i="1"/>
  <c r="H558" i="1" s="1"/>
  <c r="G557" i="1"/>
  <c r="D557" i="1"/>
  <c r="C557" i="1"/>
  <c r="H557" i="1" s="1"/>
  <c r="G556" i="1"/>
  <c r="D556" i="1"/>
  <c r="C556" i="1"/>
  <c r="H556" i="1" s="1"/>
  <c r="D555" i="1"/>
  <c r="C555" i="1"/>
  <c r="H555" i="1" s="1"/>
  <c r="D554" i="1"/>
  <c r="C554" i="1"/>
  <c r="H554" i="1" s="1"/>
  <c r="G553" i="1"/>
  <c r="D553" i="1"/>
  <c r="C553" i="1"/>
  <c r="H553" i="1" s="1"/>
  <c r="G552" i="1"/>
  <c r="D552" i="1"/>
  <c r="C552" i="1"/>
  <c r="H552" i="1" s="1"/>
  <c r="D551" i="1"/>
  <c r="C551" i="1"/>
  <c r="H551" i="1" s="1"/>
  <c r="D550" i="1"/>
  <c r="C550" i="1"/>
  <c r="H550" i="1" s="1"/>
  <c r="G549" i="1"/>
  <c r="D549" i="1"/>
  <c r="C549" i="1"/>
  <c r="H549" i="1" s="1"/>
  <c r="G548" i="1"/>
  <c r="D548" i="1"/>
  <c r="C548" i="1"/>
  <c r="H548" i="1" s="1"/>
  <c r="D547" i="1"/>
  <c r="C547" i="1"/>
  <c r="H547" i="1" s="1"/>
  <c r="D546" i="1"/>
  <c r="C546" i="1"/>
  <c r="H546" i="1" s="1"/>
  <c r="G545" i="1"/>
  <c r="D545" i="1"/>
  <c r="C545" i="1"/>
  <c r="H545" i="1" s="1"/>
  <c r="G544" i="1"/>
  <c r="D544" i="1"/>
  <c r="C544" i="1"/>
  <c r="H544" i="1" s="1"/>
  <c r="D543" i="1"/>
  <c r="C543" i="1"/>
  <c r="H543" i="1" s="1"/>
  <c r="D542" i="1"/>
  <c r="C542" i="1"/>
  <c r="H542" i="1" s="1"/>
  <c r="G541" i="1"/>
  <c r="D541" i="1"/>
  <c r="C541" i="1"/>
  <c r="H541" i="1" s="1"/>
  <c r="G540" i="1"/>
  <c r="D540" i="1"/>
  <c r="C540" i="1"/>
  <c r="H540" i="1" s="1"/>
  <c r="D539" i="1"/>
  <c r="C539" i="1"/>
  <c r="H539" i="1" s="1"/>
  <c r="D538" i="1"/>
  <c r="C538" i="1"/>
  <c r="H538" i="1" s="1"/>
  <c r="G537" i="1"/>
  <c r="D537" i="1"/>
  <c r="C537" i="1"/>
  <c r="H537" i="1" s="1"/>
  <c r="G536" i="1"/>
  <c r="D536" i="1"/>
  <c r="C536" i="1"/>
  <c r="H536" i="1" s="1"/>
  <c r="D535" i="1"/>
  <c r="C535" i="1"/>
  <c r="H535" i="1" s="1"/>
  <c r="D534" i="1"/>
  <c r="C534" i="1"/>
  <c r="H534" i="1" s="1"/>
  <c r="G533" i="1"/>
  <c r="D533" i="1"/>
  <c r="C533" i="1"/>
  <c r="H533" i="1" s="1"/>
  <c r="G532" i="1"/>
  <c r="D532" i="1"/>
  <c r="C532" i="1"/>
  <c r="H532" i="1" s="1"/>
  <c r="D531" i="1"/>
  <c r="C531" i="1"/>
  <c r="H531" i="1" s="1"/>
  <c r="C530" i="1"/>
  <c r="D528" i="1"/>
  <c r="C528" i="1"/>
  <c r="H528" i="1" s="1"/>
  <c r="G527" i="1"/>
  <c r="D527" i="1"/>
  <c r="C527" i="1"/>
  <c r="H527" i="1" s="1"/>
  <c r="G526" i="1"/>
  <c r="D526" i="1"/>
  <c r="C526" i="1"/>
  <c r="H526" i="1" s="1"/>
  <c r="D525" i="1"/>
  <c r="C525" i="1"/>
  <c r="H525" i="1" s="1"/>
  <c r="D524" i="1"/>
  <c r="C524" i="1"/>
  <c r="H524" i="1" s="1"/>
  <c r="G523" i="1"/>
  <c r="D523" i="1"/>
  <c r="C523" i="1"/>
  <c r="H523" i="1" s="1"/>
  <c r="G522" i="1"/>
  <c r="D522" i="1"/>
  <c r="C522" i="1"/>
  <c r="H522" i="1" s="1"/>
  <c r="D521" i="1"/>
  <c r="C521" i="1"/>
  <c r="H521" i="1" s="1"/>
  <c r="D520" i="1"/>
  <c r="C520" i="1"/>
  <c r="H520" i="1" s="1"/>
  <c r="G519" i="1"/>
  <c r="D519" i="1"/>
  <c r="C519" i="1"/>
  <c r="H519" i="1" s="1"/>
  <c r="G518" i="1"/>
  <c r="D518" i="1"/>
  <c r="C518" i="1"/>
  <c r="H518" i="1" s="1"/>
  <c r="D517" i="1"/>
  <c r="C517" i="1"/>
  <c r="H517" i="1" s="1"/>
  <c r="D516" i="1"/>
  <c r="G515" i="1"/>
  <c r="D515" i="1"/>
  <c r="C515" i="1"/>
  <c r="H515" i="1" s="1"/>
  <c r="G514" i="1"/>
  <c r="D514" i="1"/>
  <c r="C514" i="1"/>
  <c r="H514" i="1" s="1"/>
  <c r="D513" i="1"/>
  <c r="C513" i="1"/>
  <c r="H513" i="1" s="1"/>
  <c r="D512" i="1"/>
  <c r="C512" i="1"/>
  <c r="H512" i="1" s="1"/>
  <c r="G511" i="1"/>
  <c r="D511" i="1"/>
  <c r="C511" i="1"/>
  <c r="H511" i="1" s="1"/>
  <c r="G510" i="1"/>
  <c r="D510" i="1"/>
  <c r="C510" i="1"/>
  <c r="H510" i="1" s="1"/>
  <c r="D509" i="1"/>
  <c r="C509" i="1"/>
  <c r="H509" i="1" s="1"/>
  <c r="D508" i="1"/>
  <c r="C508" i="1"/>
  <c r="H508" i="1" s="1"/>
  <c r="G507" i="1"/>
  <c r="D507" i="1"/>
  <c r="C507" i="1"/>
  <c r="H507" i="1" s="1"/>
  <c r="G506" i="1"/>
  <c r="D506" i="1"/>
  <c r="C506" i="1"/>
  <c r="H506" i="1" s="1"/>
  <c r="D505" i="1"/>
  <c r="C505" i="1"/>
  <c r="H505" i="1" s="1"/>
  <c r="D504" i="1"/>
  <c r="C504" i="1"/>
  <c r="H504" i="1" s="1"/>
  <c r="G503" i="1"/>
  <c r="D503" i="1"/>
  <c r="C503" i="1"/>
  <c r="H503" i="1" s="1"/>
  <c r="G502" i="1"/>
  <c r="D502" i="1"/>
  <c r="C502" i="1"/>
  <c r="H502" i="1" s="1"/>
  <c r="D501" i="1"/>
  <c r="C501" i="1"/>
  <c r="H501" i="1" s="1"/>
  <c r="D500" i="1"/>
  <c r="C500" i="1"/>
  <c r="H500" i="1" s="1"/>
  <c r="G499" i="1"/>
  <c r="D499" i="1"/>
  <c r="C499" i="1"/>
  <c r="H499" i="1" s="1"/>
  <c r="G498" i="1"/>
  <c r="D498" i="1"/>
  <c r="C498" i="1"/>
  <c r="H498" i="1" s="1"/>
  <c r="D497" i="1"/>
  <c r="C497" i="1"/>
  <c r="H497" i="1" s="1"/>
  <c r="D496" i="1"/>
  <c r="C496" i="1"/>
  <c r="H496" i="1" s="1"/>
  <c r="G495" i="1"/>
  <c r="D495" i="1"/>
  <c r="C495" i="1"/>
  <c r="H495" i="1" s="1"/>
  <c r="G494" i="1"/>
  <c r="D494" i="1"/>
  <c r="C494" i="1"/>
  <c r="H494" i="1" s="1"/>
  <c r="D493" i="1"/>
  <c r="C493" i="1"/>
  <c r="H493" i="1" s="1"/>
  <c r="D492" i="1"/>
  <c r="C492" i="1"/>
  <c r="G492" i="1" s="1"/>
  <c r="D491" i="1"/>
  <c r="C491" i="1"/>
  <c r="G491" i="1" s="1"/>
  <c r="D490" i="1"/>
  <c r="C490" i="1"/>
  <c r="G490" i="1" s="1"/>
  <c r="D489" i="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C460" i="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D423" i="1"/>
  <c r="H423" i="1" s="1"/>
  <c r="C423" i="1"/>
  <c r="D422" i="1"/>
  <c r="C422" i="1"/>
  <c r="D421" i="1"/>
  <c r="C421" i="1"/>
  <c r="D416" i="1"/>
  <c r="H416" i="1" s="1"/>
  <c r="C416" i="1"/>
  <c r="D415" i="1"/>
  <c r="C415" i="1"/>
  <c r="G415" i="1" s="1"/>
  <c r="D414" i="1"/>
  <c r="H414" i="1" s="1"/>
  <c r="C414" i="1"/>
  <c r="D412" i="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D368" i="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H357" i="1"/>
  <c r="D357" i="1"/>
  <c r="C357" i="1"/>
  <c r="G357" i="1" s="1"/>
  <c r="D356" i="1"/>
  <c r="D355" i="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5" i="1"/>
  <c r="D345" i="1"/>
  <c r="C345" i="1"/>
  <c r="G345" i="1" s="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D317" i="1"/>
  <c r="H317" i="1" s="1"/>
  <c r="C317" i="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D304" i="1"/>
  <c r="D303" i="1"/>
  <c r="H302" i="1"/>
  <c r="D302" i="1"/>
  <c r="C302" i="1"/>
  <c r="G302" i="1" s="1"/>
  <c r="H301" i="1"/>
  <c r="D301" i="1"/>
  <c r="C301" i="1"/>
  <c r="G301" i="1" s="1"/>
  <c r="H300" i="1"/>
  <c r="D300" i="1"/>
  <c r="C300" i="1"/>
  <c r="G300" i="1" s="1"/>
  <c r="D299" i="1"/>
  <c r="C299" i="1"/>
  <c r="D298" i="1"/>
  <c r="C298" i="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G285" i="1" s="1"/>
  <c r="H284" i="1"/>
  <c r="D284" i="1"/>
  <c r="C284" i="1"/>
  <c r="G284" i="1" s="1"/>
  <c r="H283" i="1"/>
  <c r="D283" i="1"/>
  <c r="C283" i="1"/>
  <c r="G283" i="1" s="1"/>
  <c r="H282" i="1"/>
  <c r="D282" i="1"/>
  <c r="C282" i="1"/>
  <c r="G282" i="1" s="1"/>
  <c r="H281" i="1"/>
  <c r="D281" i="1"/>
  <c r="C281" i="1"/>
  <c r="G281" i="1" s="1"/>
  <c r="H280" i="1"/>
  <c r="D280" i="1"/>
  <c r="C280" i="1"/>
  <c r="G280" i="1" s="1"/>
  <c r="D279" i="1"/>
  <c r="H279" i="1" s="1"/>
  <c r="C279" i="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D269" i="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D258" i="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D245" i="1"/>
  <c r="C245" i="1"/>
  <c r="G245" i="1" s="1"/>
  <c r="H244" i="1"/>
  <c r="D244" i="1"/>
  <c r="C244" i="1"/>
  <c r="G244" i="1" s="1"/>
  <c r="H243" i="1"/>
  <c r="D243" i="1"/>
  <c r="C243" i="1"/>
  <c r="G243" i="1" s="1"/>
  <c r="D242" i="1"/>
  <c r="C242" i="1"/>
  <c r="G242" i="1" s="1"/>
  <c r="D241" i="1"/>
  <c r="C241" i="1"/>
  <c r="G241" i="1" s="1"/>
  <c r="H240" i="1"/>
  <c r="D240" i="1"/>
  <c r="C240" i="1"/>
  <c r="G240" i="1" s="1"/>
  <c r="D239" i="1"/>
  <c r="H239" i="1" s="1"/>
  <c r="C239" i="1"/>
  <c r="D238" i="1"/>
  <c r="C238" i="1"/>
  <c r="G238" i="1" s="1"/>
  <c r="D237" i="1"/>
  <c r="C237" i="1"/>
  <c r="H237" i="1" s="1"/>
  <c r="H236" i="1"/>
  <c r="D236" i="1"/>
  <c r="C236" i="1"/>
  <c r="G236" i="1" s="1"/>
  <c r="D235" i="1"/>
  <c r="H235" i="1" s="1"/>
  <c r="C235" i="1"/>
  <c r="D234" i="1"/>
  <c r="C234" i="1"/>
  <c r="G234" i="1" s="1"/>
  <c r="D233" i="1"/>
  <c r="C233" i="1"/>
  <c r="H233" i="1" s="1"/>
  <c r="H232" i="1"/>
  <c r="D232" i="1"/>
  <c r="C232" i="1"/>
  <c r="G232" i="1" s="1"/>
  <c r="D231" i="1"/>
  <c r="H231" i="1" s="1"/>
  <c r="C231" i="1"/>
  <c r="D230" i="1"/>
  <c r="C230" i="1"/>
  <c r="G230" i="1" s="1"/>
  <c r="D229" i="1"/>
  <c r="C229" i="1"/>
  <c r="H229" i="1" s="1"/>
  <c r="H228" i="1"/>
  <c r="D228" i="1"/>
  <c r="C228" i="1"/>
  <c r="G228" i="1" s="1"/>
  <c r="D227" i="1"/>
  <c r="H227" i="1" s="1"/>
  <c r="C227" i="1"/>
  <c r="D226" i="1"/>
  <c r="D225" i="1"/>
  <c r="C225" i="1"/>
  <c r="H225" i="1" s="1"/>
  <c r="H224" i="1"/>
  <c r="D224" i="1"/>
  <c r="C224" i="1"/>
  <c r="G224" i="1" s="1"/>
  <c r="D223" i="1"/>
  <c r="H223" i="1" s="1"/>
  <c r="C223" i="1"/>
  <c r="D222" i="1"/>
  <c r="C222" i="1"/>
  <c r="G222" i="1" s="1"/>
  <c r="D221" i="1"/>
  <c r="C221" i="1"/>
  <c r="H221" i="1" s="1"/>
  <c r="H220" i="1"/>
  <c r="D220" i="1"/>
  <c r="C220" i="1"/>
  <c r="G220" i="1" s="1"/>
  <c r="D219" i="1"/>
  <c r="H219" i="1" s="1"/>
  <c r="C219" i="1"/>
  <c r="D218" i="1"/>
  <c r="C218" i="1"/>
  <c r="G218" i="1" s="1"/>
  <c r="D217" i="1"/>
  <c r="C217" i="1"/>
  <c r="H217" i="1" s="1"/>
  <c r="H216" i="1"/>
  <c r="D216" i="1"/>
  <c r="C216" i="1"/>
  <c r="G216" i="1" s="1"/>
  <c r="G215" i="1"/>
  <c r="D215" i="1"/>
  <c r="C215" i="1"/>
  <c r="H215" i="1" s="1"/>
  <c r="G214" i="1"/>
  <c r="D214" i="1"/>
  <c r="C214" i="1"/>
  <c r="H214" i="1" s="1"/>
  <c r="D213" i="1"/>
  <c r="G213" i="1" s="1"/>
  <c r="C213" i="1"/>
  <c r="D212" i="1"/>
  <c r="G212" i="1" s="1"/>
  <c r="C212" i="1"/>
  <c r="H212" i="1" s="1"/>
  <c r="G211" i="1"/>
  <c r="D211" i="1"/>
  <c r="C211" i="1"/>
  <c r="H211" i="1" s="1"/>
  <c r="G210" i="1"/>
  <c r="D210" i="1"/>
  <c r="C210" i="1"/>
  <c r="H210" i="1" s="1"/>
  <c r="G209" i="1"/>
  <c r="D209" i="1"/>
  <c r="C209" i="1"/>
  <c r="H209" i="1" s="1"/>
  <c r="G208" i="1"/>
  <c r="D208" i="1"/>
  <c r="C208" i="1"/>
  <c r="H208" i="1" s="1"/>
  <c r="G207" i="1"/>
  <c r="D207" i="1"/>
  <c r="C207" i="1"/>
  <c r="H207" i="1" s="1"/>
  <c r="G206" i="1"/>
  <c r="D206" i="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C198" i="1"/>
  <c r="G197" i="1"/>
  <c r="D197" i="1"/>
  <c r="C197" i="1"/>
  <c r="H197" i="1" s="1"/>
  <c r="G196" i="1"/>
  <c r="D196" i="1"/>
  <c r="C196" i="1"/>
  <c r="H196" i="1" s="1"/>
  <c r="G195" i="1"/>
  <c r="D195" i="1"/>
  <c r="C195" i="1"/>
  <c r="H195" i="1" s="1"/>
  <c r="G194" i="1"/>
  <c r="D194" i="1"/>
  <c r="C194" i="1"/>
  <c r="H194" i="1" s="1"/>
  <c r="G193" i="1"/>
  <c r="D193" i="1"/>
  <c r="C193" i="1"/>
  <c r="H193" i="1" s="1"/>
  <c r="G192" i="1"/>
  <c r="D192" i="1"/>
  <c r="C192" i="1"/>
  <c r="H192" i="1" s="1"/>
  <c r="D191" i="1"/>
  <c r="G191" i="1" s="1"/>
  <c r="C191" i="1"/>
  <c r="D190" i="1"/>
  <c r="G190" i="1" s="1"/>
  <c r="C190" i="1"/>
  <c r="G189" i="1"/>
  <c r="D189" i="1"/>
  <c r="C189" i="1"/>
  <c r="H189" i="1" s="1"/>
  <c r="G188" i="1"/>
  <c r="D188" i="1"/>
  <c r="C188" i="1"/>
  <c r="H188" i="1" s="1"/>
  <c r="G187" i="1"/>
  <c r="D187" i="1"/>
  <c r="C187" i="1"/>
  <c r="H187" i="1" s="1"/>
  <c r="G186" i="1"/>
  <c r="D186" i="1"/>
  <c r="C186" i="1"/>
  <c r="H186" i="1" s="1"/>
  <c r="G185" i="1"/>
  <c r="D185" i="1"/>
  <c r="C185" i="1"/>
  <c r="H185" i="1" s="1"/>
  <c r="G184" i="1"/>
  <c r="D184" i="1"/>
  <c r="C184" i="1"/>
  <c r="H184" i="1" s="1"/>
  <c r="G183" i="1"/>
  <c r="D183" i="1"/>
  <c r="C183" i="1"/>
  <c r="H183" i="1" s="1"/>
  <c r="G182" i="1"/>
  <c r="D182" i="1"/>
  <c r="C182" i="1"/>
  <c r="H182" i="1" s="1"/>
  <c r="D181" i="1"/>
  <c r="G181" i="1" s="1"/>
  <c r="C181" i="1"/>
  <c r="G180" i="1"/>
  <c r="D180" i="1"/>
  <c r="C180" i="1"/>
  <c r="H180" i="1" s="1"/>
  <c r="G179" i="1"/>
  <c r="D179" i="1"/>
  <c r="C179" i="1"/>
  <c r="H179" i="1" s="1"/>
  <c r="G178" i="1"/>
  <c r="D178" i="1"/>
  <c r="C178" i="1"/>
  <c r="H178" i="1" s="1"/>
  <c r="D177" i="1"/>
  <c r="G177" i="1" s="1"/>
  <c r="C177" i="1"/>
  <c r="D176" i="1"/>
  <c r="G176" i="1" s="1"/>
  <c r="C176" i="1"/>
  <c r="D175" i="1"/>
  <c r="G175" i="1" s="1"/>
  <c r="C175" i="1"/>
  <c r="D174" i="1"/>
  <c r="G174" i="1" s="1"/>
  <c r="C174" i="1"/>
  <c r="G173" i="1"/>
  <c r="D173" i="1"/>
  <c r="C173" i="1"/>
  <c r="H173" i="1" s="1"/>
  <c r="G172" i="1"/>
  <c r="D172" i="1"/>
  <c r="C172" i="1"/>
  <c r="H172" i="1" s="1"/>
  <c r="G171" i="1"/>
  <c r="D171" i="1"/>
  <c r="C171" i="1"/>
  <c r="H171" i="1" s="1"/>
  <c r="G170" i="1"/>
  <c r="D170" i="1"/>
  <c r="C170" i="1"/>
  <c r="H170" i="1" s="1"/>
  <c r="G169" i="1"/>
  <c r="D169" i="1"/>
  <c r="C169" i="1"/>
  <c r="H169" i="1" s="1"/>
  <c r="G168" i="1"/>
  <c r="D168" i="1"/>
  <c r="C168" i="1"/>
  <c r="H168" i="1" s="1"/>
  <c r="G167" i="1"/>
  <c r="D167" i="1"/>
  <c r="C167" i="1"/>
  <c r="H167" i="1" s="1"/>
  <c r="G166" i="1"/>
  <c r="D166" i="1"/>
  <c r="C166" i="1"/>
  <c r="H166" i="1" s="1"/>
  <c r="G165" i="1"/>
  <c r="D165" i="1"/>
  <c r="C165" i="1"/>
  <c r="H165" i="1" s="1"/>
  <c r="G164" i="1"/>
  <c r="D164" i="1"/>
  <c r="C164" i="1"/>
  <c r="H164" i="1" s="1"/>
  <c r="G163" i="1"/>
  <c r="D163" i="1"/>
  <c r="C163" i="1"/>
  <c r="H163" i="1" s="1"/>
  <c r="G162" i="1"/>
  <c r="D162" i="1"/>
  <c r="C162" i="1"/>
  <c r="H162" i="1" s="1"/>
  <c r="G161" i="1"/>
  <c r="D161" i="1"/>
  <c r="C161" i="1"/>
  <c r="H161" i="1" s="1"/>
  <c r="G159" i="1"/>
  <c r="D159" i="1"/>
  <c r="C159" i="1"/>
  <c r="H159" i="1" s="1"/>
  <c r="D158" i="1"/>
  <c r="G158" i="1" s="1"/>
  <c r="C158" i="1"/>
  <c r="H158" i="1" s="1"/>
  <c r="G157" i="1"/>
  <c r="D157" i="1"/>
  <c r="C157" i="1"/>
  <c r="H157" i="1" s="1"/>
  <c r="G156" i="1"/>
  <c r="D156" i="1"/>
  <c r="C156" i="1"/>
  <c r="H156" i="1" s="1"/>
  <c r="G155" i="1"/>
  <c r="D155" i="1"/>
  <c r="C155" i="1"/>
  <c r="H155" i="1" s="1"/>
  <c r="G154" i="1"/>
  <c r="D154" i="1"/>
  <c r="C154" i="1"/>
  <c r="H154" i="1" s="1"/>
  <c r="G153" i="1"/>
  <c r="D153" i="1"/>
  <c r="C153" i="1"/>
  <c r="H153" i="1" s="1"/>
  <c r="G152" i="1"/>
  <c r="D152" i="1"/>
  <c r="C152" i="1"/>
  <c r="H152" i="1" s="1"/>
  <c r="D151" i="1"/>
  <c r="G151" i="1" s="1"/>
  <c r="C151" i="1"/>
  <c r="D150" i="1"/>
  <c r="G150" i="1" s="1"/>
  <c r="C150" i="1"/>
  <c r="G147" i="1"/>
  <c r="D147" i="1"/>
  <c r="C147" i="1"/>
  <c r="H147"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G133" i="1"/>
  <c r="D133" i="1"/>
  <c r="C133" i="1"/>
  <c r="H133" i="1" s="1"/>
  <c r="D132" i="1"/>
  <c r="G132" i="1" s="1"/>
  <c r="C132" i="1"/>
  <c r="G131" i="1"/>
  <c r="D131" i="1"/>
  <c r="C131" i="1"/>
  <c r="H131" i="1" s="1"/>
  <c r="D130" i="1"/>
  <c r="G130" i="1" s="1"/>
  <c r="C130" i="1"/>
  <c r="G129" i="1"/>
  <c r="D129" i="1"/>
  <c r="C129" i="1"/>
  <c r="H129" i="1" s="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D121" i="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D102" i="1"/>
  <c r="G101" i="1"/>
  <c r="D101" i="1"/>
  <c r="C101" i="1"/>
  <c r="H101" i="1" s="1"/>
  <c r="G100" i="1"/>
  <c r="D100" i="1"/>
  <c r="C100" i="1"/>
  <c r="H100" i="1" s="1"/>
  <c r="G99" i="1"/>
  <c r="D99" i="1"/>
  <c r="C99" i="1"/>
  <c r="H99" i="1" s="1"/>
  <c r="G98" i="1"/>
  <c r="D98" i="1"/>
  <c r="C98" i="1"/>
  <c r="H98" i="1" s="1"/>
  <c r="G97" i="1"/>
  <c r="D97" i="1"/>
  <c r="C97" i="1"/>
  <c r="H97" i="1" s="1"/>
  <c r="D96" i="1"/>
  <c r="G96" i="1" s="1"/>
  <c r="C96" i="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D81" i="1"/>
  <c r="G81" i="1" s="1"/>
  <c r="C81" i="1"/>
  <c r="G80" i="1"/>
  <c r="D80" i="1"/>
  <c r="C80" i="1"/>
  <c r="H80" i="1" s="1"/>
  <c r="D79" i="1"/>
  <c r="G79" i="1" s="1"/>
  <c r="C79" i="1"/>
  <c r="C78"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D45" i="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H10" i="1"/>
  <c r="G10" i="1"/>
  <c r="D10" i="1"/>
  <c r="C10" i="1"/>
  <c r="H9" i="1"/>
  <c r="G9" i="1"/>
  <c r="D9" i="1"/>
  <c r="C9" i="1"/>
  <c r="H8" i="1"/>
  <c r="G8" i="1"/>
  <c r="D8" i="1"/>
  <c r="C8" i="1"/>
  <c r="H7" i="1"/>
  <c r="G7" i="1"/>
  <c r="D7" i="1"/>
  <c r="C7" i="1"/>
  <c r="H6" i="1"/>
  <c r="G6" i="1"/>
  <c r="D6" i="1"/>
  <c r="C6" i="1"/>
  <c r="H5" i="1"/>
  <c r="G5" i="1"/>
  <c r="D5" i="1"/>
  <c r="C5" i="1"/>
  <c r="H4" i="1"/>
  <c r="G4" i="1"/>
  <c r="D4" i="1"/>
  <c r="C4" i="1"/>
  <c r="D3" i="1"/>
  <c r="H415" i="1" l="1"/>
  <c r="H298" i="1"/>
  <c r="H422" i="1"/>
  <c r="H421" i="1"/>
  <c r="F427" i="4"/>
  <c r="H299" i="1"/>
  <c r="G422" i="1"/>
  <c r="H1345" i="1"/>
  <c r="H1346" i="1"/>
  <c r="H1304" i="1"/>
  <c r="F255" i="5"/>
  <c r="C1259" i="1"/>
  <c r="E36" i="9"/>
  <c r="B36" i="9" s="1"/>
  <c r="E327" i="9"/>
  <c r="B327" i="9" s="1"/>
  <c r="E255" i="5"/>
  <c r="D1259" i="1" s="1"/>
  <c r="G1259" i="1" s="1"/>
  <c r="H1681" i="1"/>
  <c r="G1539" i="1"/>
  <c r="H1539" i="1"/>
  <c r="H1540" i="1"/>
  <c r="H1479" i="1"/>
  <c r="G1389" i="1"/>
  <c r="H1388" i="1"/>
  <c r="G1387" i="1"/>
  <c r="H1387" i="1"/>
  <c r="G1386" i="1"/>
  <c r="G1385" i="1"/>
  <c r="G1384" i="1"/>
  <c r="H1384" i="1"/>
  <c r="H653" i="1"/>
  <c r="G416" i="1"/>
  <c r="G423" i="1"/>
  <c r="G414" i="1"/>
  <c r="G1674" i="1"/>
  <c r="G1678" i="1"/>
  <c r="G1642" i="1"/>
  <c r="H1639" i="1"/>
  <c r="G1638" i="1"/>
  <c r="G1634" i="1"/>
  <c r="H1635" i="1"/>
  <c r="G1630" i="1"/>
  <c r="D51" i="8"/>
  <c r="C1628" i="1" s="1"/>
  <c r="H1628" i="1" s="1"/>
  <c r="G1629" i="1"/>
  <c r="H1627" i="1"/>
  <c r="G1626" i="1"/>
  <c r="G1625" i="1"/>
  <c r="H1623" i="1"/>
  <c r="D25" i="8"/>
  <c r="C1602" i="1" s="1"/>
  <c r="H1611" i="1"/>
  <c r="H1607" i="1"/>
  <c r="G1605" i="1"/>
  <c r="H1603" i="1"/>
  <c r="H1587" i="1"/>
  <c r="G1585" i="1"/>
  <c r="G1586" i="1"/>
  <c r="H1583" i="1"/>
  <c r="E326" i="9"/>
  <c r="B326" i="9" s="1"/>
  <c r="E320" i="9"/>
  <c r="B320" i="9" s="1"/>
  <c r="H1339" i="1"/>
  <c r="F260" i="5"/>
  <c r="F256" i="5"/>
  <c r="E303" i="9"/>
  <c r="B303" i="9" s="1"/>
  <c r="F252" i="5"/>
  <c r="F248" i="5"/>
  <c r="D219" i="5"/>
  <c r="C1223" i="1" s="1"/>
  <c r="H339" i="9"/>
  <c r="D1223" i="1"/>
  <c r="H1185" i="1"/>
  <c r="H1188" i="1"/>
  <c r="G1184" i="1"/>
  <c r="H1184" i="1"/>
  <c r="G1183" i="1"/>
  <c r="H1183" i="1"/>
  <c r="G1094" i="1"/>
  <c r="G1095" i="1"/>
  <c r="F82" i="5"/>
  <c r="G1087" i="1"/>
  <c r="G1090" i="1"/>
  <c r="H1082" i="1"/>
  <c r="F341" i="9"/>
  <c r="B341" i="9" s="1"/>
  <c r="H1076" i="1"/>
  <c r="G1078" i="1"/>
  <c r="F71" i="5"/>
  <c r="H1057" i="1"/>
  <c r="G1060" i="1"/>
  <c r="E7" i="5"/>
  <c r="D1012" i="1" s="1"/>
  <c r="G1059" i="1"/>
  <c r="G1024" i="1"/>
  <c r="E37" i="9"/>
  <c r="B37" i="9" s="1"/>
  <c r="E307" i="9"/>
  <c r="B307" i="9" s="1"/>
  <c r="E311" i="9"/>
  <c r="B311" i="9" s="1"/>
  <c r="H993" i="1"/>
  <c r="H734" i="1"/>
  <c r="H727" i="1"/>
  <c r="H648" i="1"/>
  <c r="H647" i="1"/>
  <c r="H649" i="1"/>
  <c r="F656" i="4"/>
  <c r="H618" i="1"/>
  <c r="G317" i="1"/>
  <c r="F321" i="4"/>
  <c r="G299" i="1"/>
  <c r="G421" i="1"/>
  <c r="E648" i="4"/>
  <c r="D642" i="1" s="1"/>
  <c r="E294" i="9"/>
  <c r="B294" i="9" s="1"/>
  <c r="G298" i="1"/>
  <c r="G279" i="1"/>
  <c r="F216" i="4"/>
  <c r="H213" i="1"/>
  <c r="E54" i="9"/>
  <c r="B54" i="9" s="1"/>
  <c r="H191" i="1"/>
  <c r="H190" i="1"/>
  <c r="F241" i="9"/>
  <c r="B241" i="9" s="1"/>
  <c r="F239" i="9"/>
  <c r="H181" i="1"/>
  <c r="H177" i="1"/>
  <c r="H176" i="1"/>
  <c r="H175" i="1"/>
  <c r="H174" i="1"/>
  <c r="F160" i="4"/>
  <c r="E153" i="4"/>
  <c r="D149" i="1" s="1"/>
  <c r="F237" i="9"/>
  <c r="B237" i="9" s="1"/>
  <c r="H151" i="1"/>
  <c r="H150" i="1"/>
  <c r="H130" i="1"/>
  <c r="F135" i="4"/>
  <c r="H132" i="1"/>
  <c r="F134" i="4"/>
  <c r="H96" i="1"/>
  <c r="F98" i="4"/>
  <c r="E82" i="4"/>
  <c r="D78" i="1" s="1"/>
  <c r="G78" i="1" s="1"/>
  <c r="H79" i="1"/>
  <c r="F82" i="4"/>
  <c r="H81" i="1"/>
  <c r="E31" i="9"/>
  <c r="B31" i="9" s="1"/>
  <c r="F236" i="9"/>
  <c r="B236" i="9" s="1"/>
  <c r="E312" i="9"/>
  <c r="B312" i="9" s="1"/>
  <c r="E322" i="9"/>
  <c r="B322" i="9" s="1"/>
  <c r="E324" i="9"/>
  <c r="B324" i="9" s="1"/>
  <c r="H218" i="1"/>
  <c r="H222" i="1"/>
  <c r="H230" i="1"/>
  <c r="H234" i="1"/>
  <c r="H238" i="1"/>
  <c r="H242" i="1"/>
  <c r="G219" i="1"/>
  <c r="G223" i="1"/>
  <c r="G227" i="1"/>
  <c r="G231" i="1"/>
  <c r="G235" i="1"/>
  <c r="G239" i="1"/>
  <c r="H241" i="1"/>
  <c r="H245" i="1"/>
  <c r="G217" i="1"/>
  <c r="G221" i="1"/>
  <c r="G225" i="1"/>
  <c r="G229" i="1"/>
  <c r="G233" i="1"/>
  <c r="G237"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G496" i="1"/>
  <c r="G500" i="1"/>
  <c r="G504" i="1"/>
  <c r="G508" i="1"/>
  <c r="G512" i="1"/>
  <c r="G520" i="1"/>
  <c r="G524" i="1"/>
  <c r="G528" i="1"/>
  <c r="G534" i="1"/>
  <c r="G538" i="1"/>
  <c r="G542" i="1"/>
  <c r="G546" i="1"/>
  <c r="G550" i="1"/>
  <c r="G554" i="1"/>
  <c r="G558" i="1"/>
  <c r="G562" i="1"/>
  <c r="G569" i="1"/>
  <c r="G573" i="1"/>
  <c r="G577" i="1"/>
  <c r="G581" i="1"/>
  <c r="G585" i="1"/>
  <c r="G589" i="1"/>
  <c r="G593" i="1"/>
  <c r="G597" i="1"/>
  <c r="G601" i="1"/>
  <c r="G605" i="1"/>
  <c r="G609" i="1"/>
  <c r="G613" i="1"/>
  <c r="G617" i="1"/>
  <c r="G621" i="1"/>
  <c r="G625" i="1"/>
  <c r="G629" i="1"/>
  <c r="G635" i="1"/>
  <c r="G645" i="1"/>
  <c r="G649" i="1"/>
  <c r="G653" i="1"/>
  <c r="G657" i="1"/>
  <c r="G661" i="1"/>
  <c r="G665" i="1"/>
  <c r="G669" i="1"/>
  <c r="G673" i="1"/>
  <c r="G677" i="1"/>
  <c r="G681" i="1"/>
  <c r="G685" i="1"/>
  <c r="G689" i="1"/>
  <c r="G693" i="1"/>
  <c r="G697" i="1"/>
  <c r="G701" i="1"/>
  <c r="G705" i="1"/>
  <c r="G709" i="1"/>
  <c r="G713" i="1"/>
  <c r="G717" i="1"/>
  <c r="G721" i="1"/>
  <c r="G729" i="1"/>
  <c r="G724" i="1"/>
  <c r="G493" i="1"/>
  <c r="G497" i="1"/>
  <c r="G501" i="1"/>
  <c r="G505" i="1"/>
  <c r="G509" i="1"/>
  <c r="G513" i="1"/>
  <c r="G517" i="1"/>
  <c r="G521" i="1"/>
  <c r="G525" i="1"/>
  <c r="G531" i="1"/>
  <c r="G535" i="1"/>
  <c r="G539" i="1"/>
  <c r="G543" i="1"/>
  <c r="G547" i="1"/>
  <c r="G551" i="1"/>
  <c r="G555" i="1"/>
  <c r="G559" i="1"/>
  <c r="G563" i="1"/>
  <c r="G566" i="1"/>
  <c r="G570" i="1"/>
  <c r="G574" i="1"/>
  <c r="G582" i="1"/>
  <c r="G586" i="1"/>
  <c r="G590" i="1"/>
  <c r="G594" i="1"/>
  <c r="G598" i="1"/>
  <c r="G602" i="1"/>
  <c r="G606" i="1"/>
  <c r="G610" i="1"/>
  <c r="G614" i="1"/>
  <c r="G618" i="1"/>
  <c r="G622" i="1"/>
  <c r="G626" i="1"/>
  <c r="G630" i="1"/>
  <c r="G636" i="1"/>
  <c r="G646" i="1"/>
  <c r="G650" i="1"/>
  <c r="G654" i="1"/>
  <c r="G658" i="1"/>
  <c r="G662" i="1"/>
  <c r="G666" i="1"/>
  <c r="G670" i="1"/>
  <c r="G674" i="1"/>
  <c r="G678" i="1"/>
  <c r="G682" i="1"/>
  <c r="G686" i="1"/>
  <c r="G690" i="1"/>
  <c r="G694" i="1"/>
  <c r="G698" i="1"/>
  <c r="G702" i="1"/>
  <c r="G706" i="1"/>
  <c r="H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36"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6" i="1"/>
  <c r="G1010" i="1"/>
  <c r="G1013" i="1"/>
  <c r="G1017" i="1"/>
  <c r="G1021" i="1"/>
  <c r="G1025" i="1"/>
  <c r="G1029" i="1"/>
  <c r="G1033" i="1"/>
  <c r="G1037" i="1"/>
  <c r="G1041" i="1"/>
  <c r="G1045" i="1"/>
  <c r="G1049" i="1"/>
  <c r="G1053" i="1"/>
  <c r="G1057" i="1"/>
  <c r="G1061" i="1"/>
  <c r="G1065" i="1"/>
  <c r="G1069" i="1"/>
  <c r="G1073" i="1"/>
  <c r="G1079" i="1"/>
  <c r="G1083" i="1"/>
  <c r="G1003" i="1"/>
  <c r="G1007" i="1"/>
  <c r="G1014" i="1"/>
  <c r="G1018" i="1"/>
  <c r="G1022" i="1"/>
  <c r="G1026" i="1"/>
  <c r="G1030" i="1"/>
  <c r="G1034" i="1"/>
  <c r="G1038" i="1"/>
  <c r="G1042" i="1"/>
  <c r="G1046" i="1"/>
  <c r="G1050" i="1"/>
  <c r="G1054" i="1"/>
  <c r="G1058" i="1"/>
  <c r="G1062" i="1"/>
  <c r="G1066" i="1"/>
  <c r="G1070" i="1"/>
  <c r="G1076" i="1"/>
  <c r="G1080" i="1"/>
  <c r="G1084" i="1"/>
  <c r="G1088" i="1"/>
  <c r="G1092" i="1"/>
  <c r="G1197" i="1"/>
  <c r="G1201" i="1"/>
  <c r="G1205"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59" i="1"/>
  <c r="H1261" i="1"/>
  <c r="G1261" i="1"/>
  <c r="H1263" i="1"/>
  <c r="G1263" i="1"/>
  <c r="H1265" i="1"/>
  <c r="G1265" i="1"/>
  <c r="H1267" i="1"/>
  <c r="G1267" i="1"/>
  <c r="H1269" i="1"/>
  <c r="G1269" i="1"/>
  <c r="H1271" i="1"/>
  <c r="G1271" i="1"/>
  <c r="H1273" i="1"/>
  <c r="G1273" i="1"/>
  <c r="H1275" i="1"/>
  <c r="G1275" i="1"/>
  <c r="H1277" i="1"/>
  <c r="G1277" i="1"/>
  <c r="G1198" i="1"/>
  <c r="G1202"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366" i="1"/>
  <c r="H1370" i="1"/>
  <c r="H1374" i="1"/>
  <c r="H1378" i="1"/>
  <c r="H1382" i="1"/>
  <c r="H1386" i="1"/>
  <c r="H1390" i="1"/>
  <c r="H1394" i="1"/>
  <c r="G1396" i="1"/>
  <c r="H1396" i="1"/>
  <c r="G1398" i="1"/>
  <c r="H1398" i="1"/>
  <c r="G1400" i="1"/>
  <c r="H1400"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H1365" i="1"/>
  <c r="H1369" i="1"/>
  <c r="H1373" i="1"/>
  <c r="H1377" i="1"/>
  <c r="H1381" i="1"/>
  <c r="H1385" i="1"/>
  <c r="H1389" i="1"/>
  <c r="H1393" i="1"/>
  <c r="G1397" i="1"/>
  <c r="H1397" i="1"/>
  <c r="G1399" i="1"/>
  <c r="H1399" i="1"/>
  <c r="H1553" i="1"/>
  <c r="G1553" i="1"/>
  <c r="I1553" i="1" s="1"/>
  <c r="J1553" i="1"/>
  <c r="H1556" i="1"/>
  <c r="G1556" i="1"/>
  <c r="H1559" i="1"/>
  <c r="G1559" i="1"/>
  <c r="J1559" i="1"/>
  <c r="H1563" i="1"/>
  <c r="G1563" i="1"/>
  <c r="H1566" i="1"/>
  <c r="G1566" i="1"/>
  <c r="I1566" i="1" s="1"/>
  <c r="J1566" i="1"/>
  <c r="H1570" i="1"/>
  <c r="G1570" i="1"/>
  <c r="J1570" i="1"/>
  <c r="H1574" i="1"/>
  <c r="G1574" i="1"/>
  <c r="I1574" i="1" s="1"/>
  <c r="J1574" i="1"/>
  <c r="H1624" i="1"/>
  <c r="G1624" i="1"/>
  <c r="H1632" i="1"/>
  <c r="G1632" i="1"/>
  <c r="H1636" i="1"/>
  <c r="G1636" i="1"/>
  <c r="H1640" i="1"/>
  <c r="G1640" i="1"/>
  <c r="I22" i="3"/>
  <c r="H1542" i="1"/>
  <c r="G1542" i="1"/>
  <c r="H1544" i="1"/>
  <c r="G1544" i="1"/>
  <c r="H1546" i="1"/>
  <c r="G1546" i="1"/>
  <c r="G1549" i="1"/>
  <c r="J1549" i="1"/>
  <c r="G1551" i="1"/>
  <c r="J1551" i="1"/>
  <c r="H1581" i="1"/>
  <c r="G1581" i="1"/>
  <c r="J1581" i="1"/>
  <c r="H1584" i="1"/>
  <c r="G1584" i="1"/>
  <c r="H1588" i="1"/>
  <c r="G1588" i="1"/>
  <c r="H1592" i="1"/>
  <c r="G1592" i="1"/>
  <c r="H1596" i="1"/>
  <c r="G1596" i="1"/>
  <c r="H1600" i="1"/>
  <c r="G1600" i="1"/>
  <c r="H1652" i="1"/>
  <c r="G1652" i="1"/>
  <c r="H1656" i="1"/>
  <c r="G1656" i="1"/>
  <c r="H1660" i="1"/>
  <c r="G1660" i="1"/>
  <c r="H1664" i="1"/>
  <c r="G1664" i="1"/>
  <c r="H1668" i="1"/>
  <c r="G1668" i="1"/>
  <c r="H1672" i="1"/>
  <c r="G1672" i="1"/>
  <c r="H1676" i="1"/>
  <c r="G1676" i="1"/>
  <c r="H1680" i="1"/>
  <c r="G1680" i="1"/>
  <c r="H1684" i="1"/>
  <c r="G1684"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J1552" i="1"/>
  <c r="H1552" i="1"/>
  <c r="H1555" i="1"/>
  <c r="G1555" i="1"/>
  <c r="H1557" i="1"/>
  <c r="G1557" i="1"/>
  <c r="J1557" i="1"/>
  <c r="H1561" i="1"/>
  <c r="G1561" i="1"/>
  <c r="I1561" i="1" s="1"/>
  <c r="J1561" i="1"/>
  <c r="H1564" i="1"/>
  <c r="G1564" i="1"/>
  <c r="J1564" i="1"/>
  <c r="H1568" i="1"/>
  <c r="G1568" i="1"/>
  <c r="I1568" i="1" s="1"/>
  <c r="J1568" i="1"/>
  <c r="H1576" i="1"/>
  <c r="G1576" i="1"/>
  <c r="J1576" i="1"/>
  <c r="H1648" i="1"/>
  <c r="G1648" i="1"/>
  <c r="D5" i="7"/>
  <c r="H34" i="3"/>
  <c r="H1549" i="1"/>
  <c r="H1551" i="1"/>
  <c r="I1552" i="1"/>
  <c r="I1562" i="1"/>
  <c r="H1579" i="1"/>
  <c r="G1579" i="1"/>
  <c r="J1579" i="1"/>
  <c r="H1604" i="1"/>
  <c r="G1604" i="1"/>
  <c r="H1608" i="1"/>
  <c r="G1608" i="1"/>
  <c r="H1612" i="1"/>
  <c r="G1612" i="1"/>
  <c r="H1616" i="1"/>
  <c r="G1616" i="1"/>
  <c r="H1620" i="1"/>
  <c r="G1620" i="1"/>
  <c r="H1644" i="1"/>
  <c r="G1644" i="1"/>
  <c r="E418" i="4"/>
  <c r="D413" i="1" s="1"/>
  <c r="I27" i="3"/>
  <c r="D1401" i="1"/>
  <c r="G1401" i="1" s="1"/>
  <c r="H1554" i="1"/>
  <c r="I1554" i="1" s="1"/>
  <c r="H1558" i="1"/>
  <c r="I1558" i="1" s="1"/>
  <c r="H1560" i="1"/>
  <c r="I1560" i="1" s="1"/>
  <c r="H1562" i="1"/>
  <c r="H1565" i="1"/>
  <c r="I1565" i="1" s="1"/>
  <c r="H1567" i="1"/>
  <c r="I1567" i="1" s="1"/>
  <c r="H1569" i="1"/>
  <c r="I1569" i="1" s="1"/>
  <c r="H1573" i="1"/>
  <c r="I1573" i="1" s="1"/>
  <c r="H1575" i="1"/>
  <c r="I1575" i="1" s="1"/>
  <c r="H1578" i="1"/>
  <c r="I1578" i="1" s="1"/>
  <c r="H1580" i="1"/>
  <c r="I1580" i="1" s="1"/>
  <c r="F126" i="4"/>
  <c r="D125" i="4"/>
  <c r="F154" i="4"/>
  <c r="D153" i="4"/>
  <c r="E164" i="4"/>
  <c r="F572" i="4"/>
  <c r="D571" i="4"/>
  <c r="F630" i="4"/>
  <c r="D629" i="4"/>
  <c r="E70" i="5"/>
  <c r="F70" i="5" s="1"/>
  <c r="G315" i="9"/>
  <c r="G316" i="9"/>
  <c r="D147" i="5"/>
  <c r="F150" i="5"/>
  <c r="F204" i="5"/>
  <c r="D203" i="5"/>
  <c r="E5" i="7"/>
  <c r="G1643" i="1"/>
  <c r="G1647" i="1"/>
  <c r="G1651" i="1"/>
  <c r="G1655" i="1"/>
  <c r="G1659" i="1"/>
  <c r="G1663" i="1"/>
  <c r="G1667" i="1"/>
  <c r="G1671" i="1"/>
  <c r="G1675" i="1"/>
  <c r="G1679" i="1"/>
  <c r="G1683" i="1"/>
  <c r="F170" i="4"/>
  <c r="D164" i="4"/>
  <c r="E202" i="4"/>
  <c r="D198" i="1" s="1"/>
  <c r="G198" i="1" s="1"/>
  <c r="D262" i="4"/>
  <c r="D309" i="4"/>
  <c r="F314" i="4"/>
  <c r="D648" i="4"/>
  <c r="E536" i="4"/>
  <c r="G156" i="9"/>
  <c r="E156" i="9" s="1"/>
  <c r="B156" i="9" s="1"/>
  <c r="F607" i="4"/>
  <c r="D7" i="5"/>
  <c r="F12" i="5"/>
  <c r="G314" i="9"/>
  <c r="E314" i="9" s="1"/>
  <c r="B314" i="9" s="1"/>
  <c r="F89" i="5"/>
  <c r="D88" i="5"/>
  <c r="H316" i="9"/>
  <c r="H315" i="9"/>
  <c r="D251" i="5"/>
  <c r="D274" i="5"/>
  <c r="F277" i="5"/>
  <c r="F36" i="6"/>
  <c r="D35" i="6"/>
  <c r="F8" i="4"/>
  <c r="D7" i="4"/>
  <c r="F50" i="4"/>
  <c r="D49" i="4"/>
  <c r="F112" i="4"/>
  <c r="D106" i="4"/>
  <c r="F322" i="4"/>
  <c r="D361" i="4"/>
  <c r="F366" i="4"/>
  <c r="D373" i="4"/>
  <c r="E466" i="4"/>
  <c r="D460" i="1" s="1"/>
  <c r="G460" i="1" s="1"/>
  <c r="D522" i="4"/>
  <c r="F529" i="4"/>
  <c r="E571" i="4"/>
  <c r="D565" i="1" s="1"/>
  <c r="D584" i="4"/>
  <c r="D597" i="4"/>
  <c r="D535" i="4" s="1"/>
  <c r="F621" i="4"/>
  <c r="D647" i="4"/>
  <c r="G339" i="9"/>
  <c r="E339" i="9" s="1"/>
  <c r="B339" i="9" s="1"/>
  <c r="F219" i="5"/>
  <c r="F5" i="6"/>
  <c r="E35" i="6"/>
  <c r="E141" i="6" s="1"/>
  <c r="F130" i="6"/>
  <c r="D129" i="6"/>
  <c r="F202" i="4"/>
  <c r="D230" i="4"/>
  <c r="F237" i="4"/>
  <c r="F274" i="4"/>
  <c r="D273" i="4"/>
  <c r="F536" i="4"/>
  <c r="D178" i="5"/>
  <c r="D44" i="8"/>
  <c r="E337" i="9"/>
  <c r="B337" i="9" s="1"/>
  <c r="H310" i="9"/>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6" i="9"/>
  <c r="E206" i="9" s="1"/>
  <c r="B206" i="9" s="1"/>
  <c r="G180" i="9"/>
  <c r="H179" i="9"/>
  <c r="G207" i="9"/>
  <c r="E207" i="9" s="1"/>
  <c r="B207" i="9" s="1"/>
  <c r="G179" i="9"/>
  <c r="E179" i="9" s="1"/>
  <c r="B179" i="9" s="1"/>
  <c r="G178" i="9"/>
  <c r="E178" i="9" s="1"/>
  <c r="B178" i="9" s="1"/>
  <c r="G177" i="9"/>
  <c r="E177" i="9" s="1"/>
  <c r="B177" i="9" s="1"/>
  <c r="G176" i="9"/>
  <c r="E176" i="9" s="1"/>
  <c r="B176" i="9" s="1"/>
  <c r="G175" i="9"/>
  <c r="E175" i="9" s="1"/>
  <c r="B175" i="9" s="1"/>
  <c r="G174" i="9"/>
  <c r="E174" i="9" s="1"/>
  <c r="B174" i="9" s="1"/>
  <c r="I10" i="9"/>
  <c r="E88" i="5"/>
  <c r="D1093" i="1" s="1"/>
  <c r="E177" i="5"/>
  <c r="E88" i="9"/>
  <c r="B88" i="9" s="1"/>
  <c r="B231" i="9"/>
  <c r="B275" i="9"/>
  <c r="B279" i="9"/>
  <c r="B239" i="9"/>
  <c r="B283" i="9"/>
  <c r="E251" i="5" l="1"/>
  <c r="D1255" i="1" s="1"/>
  <c r="G1628" i="1"/>
  <c r="F228" i="9"/>
  <c r="B228" i="9" s="1"/>
  <c r="D45" i="8"/>
  <c r="K1481" i="9" s="1"/>
  <c r="G343" i="9"/>
  <c r="E343" i="9" s="1"/>
  <c r="B343" i="9" s="1"/>
  <c r="G1602" i="1"/>
  <c r="H1602" i="1"/>
  <c r="H19" i="9"/>
  <c r="E19" i="9" s="1"/>
  <c r="B19" i="9" s="1"/>
  <c r="H78" i="1"/>
  <c r="E6" i="4"/>
  <c r="I31" i="3"/>
  <c r="D1537" i="1"/>
  <c r="C529" i="1"/>
  <c r="I24" i="3"/>
  <c r="D1181" i="1"/>
  <c r="E180" i="9"/>
  <c r="B180" i="9" s="1"/>
  <c r="G336" i="9"/>
  <c r="E336" i="9" s="1"/>
  <c r="B336" i="9" s="1"/>
  <c r="F178" i="5"/>
  <c r="D177" i="5"/>
  <c r="C1182" i="1"/>
  <c r="F273" i="4"/>
  <c r="C269" i="1"/>
  <c r="F584" i="4"/>
  <c r="C578" i="1"/>
  <c r="D308" i="4"/>
  <c r="F309" i="4"/>
  <c r="C304" i="1"/>
  <c r="I33" i="3"/>
  <c r="D1538" i="1"/>
  <c r="F147" i="5"/>
  <c r="C1152" i="1"/>
  <c r="F629" i="4"/>
  <c r="C623" i="1"/>
  <c r="E152" i="4"/>
  <c r="D160" i="1"/>
  <c r="I1564" i="1"/>
  <c r="I1546" i="1"/>
  <c r="I1542" i="1"/>
  <c r="I1570" i="1"/>
  <c r="I1559" i="1"/>
  <c r="H1401" i="1"/>
  <c r="H460" i="1"/>
  <c r="F129" i="6"/>
  <c r="C1525" i="1"/>
  <c r="D141" i="6"/>
  <c r="F647" i="4"/>
  <c r="C641" i="1"/>
  <c r="F373" i="4"/>
  <c r="C368" i="1"/>
  <c r="F106" i="4"/>
  <c r="C102" i="1"/>
  <c r="D6" i="4"/>
  <c r="F7" i="4"/>
  <c r="C3" i="1"/>
  <c r="E535" i="4"/>
  <c r="F535" i="4" s="1"/>
  <c r="D530" i="1"/>
  <c r="F262" i="4"/>
  <c r="C258" i="1"/>
  <c r="G338" i="9"/>
  <c r="E338" i="9" s="1"/>
  <c r="B338" i="9" s="1"/>
  <c r="F203" i="5"/>
  <c r="C1207" i="1"/>
  <c r="E316" i="9"/>
  <c r="B316" i="9" s="1"/>
  <c r="H24" i="9"/>
  <c r="D152" i="4"/>
  <c r="G24" i="9"/>
  <c r="E24" i="9" s="1"/>
  <c r="F153" i="4"/>
  <c r="C149" i="1"/>
  <c r="I1551" i="1"/>
  <c r="G344" i="9"/>
  <c r="E344" i="9" s="1"/>
  <c r="B344" i="9" s="1"/>
  <c r="I39" i="3"/>
  <c r="C1621" i="1"/>
  <c r="G348" i="9"/>
  <c r="E348" i="9" s="1"/>
  <c r="F274" i="5"/>
  <c r="C1278" i="1"/>
  <c r="D69" i="5"/>
  <c r="F88" i="5"/>
  <c r="C1093" i="1"/>
  <c r="F7" i="5"/>
  <c r="H22" i="3"/>
  <c r="C1012" i="1"/>
  <c r="F648" i="4"/>
  <c r="C642" i="1"/>
  <c r="E315" i="9"/>
  <c r="B315" i="9" s="1"/>
  <c r="F571" i="4"/>
  <c r="C565" i="1"/>
  <c r="I1579" i="1"/>
  <c r="I1576" i="1"/>
  <c r="I1557" i="1"/>
  <c r="I1581" i="1"/>
  <c r="I1544" i="1"/>
  <c r="F230" i="4"/>
  <c r="C226" i="1"/>
  <c r="I28" i="3"/>
  <c r="D1431" i="1"/>
  <c r="F597" i="4"/>
  <c r="C591" i="1"/>
  <c r="F522" i="4"/>
  <c r="D430" i="4"/>
  <c r="D640" i="4" s="1"/>
  <c r="C516" i="1"/>
  <c r="F361" i="4"/>
  <c r="D360" i="4"/>
  <c r="C356" i="1"/>
  <c r="F49" i="4"/>
  <c r="C45" i="1"/>
  <c r="H28" i="3"/>
  <c r="F35" i="6"/>
  <c r="C1431" i="1"/>
  <c r="F251" i="5"/>
  <c r="H25" i="3"/>
  <c r="C1255" i="1"/>
  <c r="F164" i="4"/>
  <c r="C160" i="1"/>
  <c r="E69" i="5"/>
  <c r="D1075" i="1"/>
  <c r="F125" i="4"/>
  <c r="C121" i="1"/>
  <c r="E430" i="4"/>
  <c r="G346" i="9"/>
  <c r="E346" i="9" s="1"/>
  <c r="H33" i="3"/>
  <c r="C1538" i="1"/>
  <c r="I1549" i="1"/>
  <c r="H198" i="1"/>
  <c r="I25" i="3" l="1"/>
  <c r="E176" i="5"/>
  <c r="D1180" i="1" s="1"/>
  <c r="I40" i="3"/>
  <c r="C1622" i="1"/>
  <c r="E342" i="9"/>
  <c r="I17" i="3"/>
  <c r="D2" i="1"/>
  <c r="E422" i="4"/>
  <c r="C634" i="1"/>
  <c r="G1538" i="1"/>
  <c r="H1538" i="1"/>
  <c r="H45" i="1"/>
  <c r="G45" i="1"/>
  <c r="H591" i="1"/>
  <c r="G591" i="1"/>
  <c r="H3" i="1"/>
  <c r="G3" i="1"/>
  <c r="G304" i="1"/>
  <c r="H304" i="1"/>
  <c r="H1431" i="1"/>
  <c r="G1431" i="1"/>
  <c r="H516" i="1"/>
  <c r="G516" i="1"/>
  <c r="H642" i="1"/>
  <c r="G642" i="1"/>
  <c r="F69" i="5"/>
  <c r="H23" i="3"/>
  <c r="C1074" i="1"/>
  <c r="H1621" i="1"/>
  <c r="G1621" i="1"/>
  <c r="H11" i="3"/>
  <c r="H9" i="3"/>
  <c r="B24" i="9"/>
  <c r="H1207" i="1"/>
  <c r="G1207" i="1"/>
  <c r="G368" i="1"/>
  <c r="H368" i="1"/>
  <c r="F141" i="6"/>
  <c r="H31" i="3"/>
  <c r="C1537" i="1"/>
  <c r="E299" i="4"/>
  <c r="I18" i="3"/>
  <c r="D148" i="1"/>
  <c r="G269" i="1"/>
  <c r="H269" i="1"/>
  <c r="E347" i="9"/>
  <c r="B348" i="9"/>
  <c r="B346" i="9"/>
  <c r="E345" i="9"/>
  <c r="I10" i="3" s="1"/>
  <c r="H1075" i="1"/>
  <c r="G1075" i="1"/>
  <c r="H1255" i="1"/>
  <c r="G1255" i="1"/>
  <c r="G356" i="1"/>
  <c r="H356" i="1"/>
  <c r="F430" i="4"/>
  <c r="D639" i="4"/>
  <c r="C424" i="1"/>
  <c r="H565" i="1"/>
  <c r="G565" i="1"/>
  <c r="D6" i="5"/>
  <c r="H1278" i="1"/>
  <c r="G1278" i="1"/>
  <c r="D299" i="4"/>
  <c r="F152" i="4"/>
  <c r="H18" i="3"/>
  <c r="C148" i="1"/>
  <c r="H530" i="1"/>
  <c r="G530" i="1"/>
  <c r="H17" i="3"/>
  <c r="D422" i="4"/>
  <c r="F6" i="4"/>
  <c r="C2" i="1"/>
  <c r="G1525" i="1"/>
  <c r="H1525" i="1"/>
  <c r="H623" i="1"/>
  <c r="G623" i="1"/>
  <c r="D417" i="4"/>
  <c r="F308" i="4"/>
  <c r="C303" i="1"/>
  <c r="H121" i="1"/>
  <c r="G121" i="1"/>
  <c r="H160" i="1"/>
  <c r="G160" i="1"/>
  <c r="G226" i="1"/>
  <c r="H226" i="1"/>
  <c r="G258" i="1"/>
  <c r="H258" i="1"/>
  <c r="G1152" i="1"/>
  <c r="H1152" i="1"/>
  <c r="D176" i="5"/>
  <c r="F177" i="5"/>
  <c r="H24" i="3"/>
  <c r="C1181" i="1"/>
  <c r="E639" i="4"/>
  <c r="D633" i="1" s="1"/>
  <c r="D424" i="1"/>
  <c r="I23" i="3"/>
  <c r="D1074" i="1"/>
  <c r="E6" i="5"/>
  <c r="D418" i="4"/>
  <c r="F360" i="4"/>
  <c r="C355" i="1"/>
  <c r="H1012" i="1"/>
  <c r="G1012" i="1"/>
  <c r="G1093" i="1"/>
  <c r="H1093" i="1"/>
  <c r="H149" i="1"/>
  <c r="G149" i="1"/>
  <c r="E640" i="4"/>
  <c r="D634" i="1" s="1"/>
  <c r="D529" i="1"/>
  <c r="G529" i="1" s="1"/>
  <c r="H102" i="1"/>
  <c r="G102" i="1"/>
  <c r="H641" i="1"/>
  <c r="G641" i="1"/>
  <c r="H578" i="1"/>
  <c r="G578" i="1"/>
  <c r="G1182" i="1"/>
  <c r="H1182" i="1"/>
  <c r="H529" i="1"/>
  <c r="H1622" i="1" l="1"/>
  <c r="G1622" i="1"/>
  <c r="D417" i="1"/>
  <c r="E643" i="4"/>
  <c r="D637" i="1" s="1"/>
  <c r="F418" i="4"/>
  <c r="C413" i="1"/>
  <c r="F176" i="5"/>
  <c r="C1180" i="1"/>
  <c r="G355" i="1"/>
  <c r="H355" i="1"/>
  <c r="D423" i="4"/>
  <c r="F299" i="4"/>
  <c r="D301" i="4"/>
  <c r="C295" i="1"/>
  <c r="N3" i="9"/>
  <c r="I11" i="3"/>
  <c r="G1181" i="1"/>
  <c r="H1181" i="1"/>
  <c r="F417" i="4"/>
  <c r="C412" i="1"/>
  <c r="H2" i="1"/>
  <c r="G2" i="1"/>
  <c r="D300" i="4"/>
  <c r="H148" i="1"/>
  <c r="G148" i="1"/>
  <c r="E423" i="4"/>
  <c r="E301" i="4"/>
  <c r="D297" i="1" s="1"/>
  <c r="D295" i="1"/>
  <c r="E300" i="4"/>
  <c r="D296" i="1" s="1"/>
  <c r="G303" i="1"/>
  <c r="H303" i="1"/>
  <c r="H424" i="1"/>
  <c r="G424" i="1"/>
  <c r="H1537" i="1"/>
  <c r="G1537" i="1"/>
  <c r="H634" i="1"/>
  <c r="G634" i="1"/>
  <c r="H299" i="9"/>
  <c r="D1011" i="1"/>
  <c r="D424" i="4"/>
  <c r="F422" i="4"/>
  <c r="D643" i="4"/>
  <c r="C417" i="1"/>
  <c r="G306" i="9"/>
  <c r="E306" i="9" s="1"/>
  <c r="B306" i="9" s="1"/>
  <c r="G299" i="9"/>
  <c r="F6" i="5"/>
  <c r="C1011" i="1"/>
  <c r="F639" i="4"/>
  <c r="C633" i="1"/>
  <c r="K3" i="9"/>
  <c r="I9" i="3"/>
  <c r="G1074" i="1"/>
  <c r="H1074" i="1"/>
  <c r="F640" i="4"/>
  <c r="H417" i="1" l="1"/>
  <c r="G417" i="1"/>
  <c r="F300" i="4"/>
  <c r="C296" i="1"/>
  <c r="H412" i="1"/>
  <c r="G412" i="1"/>
  <c r="H1180" i="1"/>
  <c r="G1180" i="1"/>
  <c r="F643" i="4"/>
  <c r="C637" i="1"/>
  <c r="E425" i="4"/>
  <c r="D420" i="1" s="1"/>
  <c r="E644" i="4"/>
  <c r="D418" i="1"/>
  <c r="H20" i="9"/>
  <c r="E424" i="4"/>
  <c r="D419" i="1" s="1"/>
  <c r="D644" i="4"/>
  <c r="D425" i="4"/>
  <c r="F423" i="4"/>
  <c r="C418" i="1"/>
  <c r="G20" i="9"/>
  <c r="E20" i="9" s="1"/>
  <c r="B20" i="9" s="1"/>
  <c r="C419" i="1"/>
  <c r="H8" i="3"/>
  <c r="H1011" i="1"/>
  <c r="G1011" i="1"/>
  <c r="H633" i="1"/>
  <c r="G633" i="1"/>
  <c r="E299" i="9"/>
  <c r="G295" i="1"/>
  <c r="H295" i="1"/>
  <c r="H413" i="1"/>
  <c r="G413" i="1"/>
  <c r="F301" i="4"/>
  <c r="C297" i="1"/>
  <c r="M3" i="9" l="1"/>
  <c r="G297" i="1"/>
  <c r="H297" i="1"/>
  <c r="H419" i="1"/>
  <c r="G419" i="1"/>
  <c r="H637" i="1"/>
  <c r="G637" i="1"/>
  <c r="G296" i="1"/>
  <c r="H296" i="1"/>
  <c r="H418" i="1"/>
  <c r="G418" i="1"/>
  <c r="F424" i="4"/>
  <c r="F425" i="4"/>
  <c r="C420" i="1"/>
  <c r="B299" i="9"/>
  <c r="F644" i="4"/>
  <c r="D646" i="4"/>
  <c r="C638" i="1"/>
  <c r="E646" i="4"/>
  <c r="D638" i="1"/>
  <c r="E645" i="4"/>
  <c r="D645" i="4"/>
  <c r="E649" i="4" l="1"/>
  <c r="D639" i="1"/>
  <c r="F646" i="4"/>
  <c r="D650" i="4"/>
  <c r="C640" i="1"/>
  <c r="H420" i="1"/>
  <c r="G420" i="1"/>
  <c r="E650" i="4"/>
  <c r="D640" i="1"/>
  <c r="D649" i="4"/>
  <c r="F645" i="4"/>
  <c r="C639" i="1"/>
  <c r="G297" i="9"/>
  <c r="E297" i="9" s="1"/>
  <c r="B297" i="9" s="1"/>
  <c r="H638" i="1"/>
  <c r="G638" i="1"/>
  <c r="H334" i="9"/>
  <c r="G334" i="9"/>
  <c r="E334" i="9" l="1"/>
  <c r="E298" i="9" s="1"/>
  <c r="I8" i="3" s="1"/>
  <c r="H639" i="1"/>
  <c r="G639" i="1"/>
  <c r="H7" i="3"/>
  <c r="I20" i="3"/>
  <c r="D644" i="1"/>
  <c r="F650" i="4"/>
  <c r="H20" i="3"/>
  <c r="C644" i="1"/>
  <c r="F649" i="4"/>
  <c r="H19" i="3"/>
  <c r="C643" i="1"/>
  <c r="H640" i="1"/>
  <c r="G640" i="1"/>
  <c r="I19" i="3"/>
  <c r="D643" i="1"/>
  <c r="B334" i="9" l="1"/>
  <c r="H644" i="1"/>
  <c r="G644" i="1"/>
  <c r="J3" i="9"/>
  <c r="H643" i="1"/>
  <c r="G643" i="1"/>
  <c r="G295" i="9" l="1"/>
  <c r="L293" i="9"/>
  <c r="F293" i="9" s="1"/>
  <c r="H295" i="9"/>
  <c r="H18" i="9"/>
  <c r="G18" i="9"/>
  <c r="J5" i="9"/>
  <c r="G16" i="9"/>
  <c r="J8" i="9"/>
  <c r="K13" i="9"/>
  <c r="K6" i="9"/>
  <c r="H22" i="9"/>
  <c r="I6" i="9"/>
  <c r="K12" i="9"/>
  <c r="G17" i="9"/>
  <c r="J6" i="9"/>
  <c r="I11" i="9"/>
  <c r="H17" i="9"/>
  <c r="K8" i="9"/>
  <c r="I9" i="9"/>
  <c r="J17" i="9"/>
  <c r="J9" i="9"/>
  <c r="H15" i="9"/>
  <c r="K9" i="9"/>
  <c r="L15" i="9"/>
  <c r="G21" i="9"/>
  <c r="J7" i="9"/>
  <c r="I12" i="9"/>
  <c r="I5" i="9"/>
  <c r="K11" i="9"/>
  <c r="H16" i="9"/>
  <c r="L16" i="9"/>
  <c r="K5" i="9"/>
  <c r="J10" i="9"/>
  <c r="M16" i="9"/>
  <c r="G22" i="9"/>
  <c r="E22" i="9" s="1"/>
  <c r="B22" i="9" s="1"/>
  <c r="I8" i="9"/>
  <c r="E8" i="9" s="1"/>
  <c r="B8" i="9" s="1"/>
  <c r="M15" i="9"/>
  <c r="K7" i="9"/>
  <c r="J12" i="9"/>
  <c r="K10" i="9"/>
  <c r="H21" i="9"/>
  <c r="I13" i="9"/>
  <c r="J13" i="9"/>
  <c r="I7" i="9"/>
  <c r="J11" i="9"/>
  <c r="I17" i="9"/>
  <c r="G15" i="9"/>
  <c r="E15" i="9" s="1"/>
  <c r="E7" i="9" l="1"/>
  <c r="B7" i="9" s="1"/>
  <c r="E18" i="9"/>
  <c r="B18" i="9" s="1"/>
  <c r="E5" i="9"/>
  <c r="F15" i="9"/>
  <c r="B15" i="9" s="1"/>
  <c r="E11" i="9"/>
  <c r="B11" i="9" s="1"/>
  <c r="E6" i="9"/>
  <c r="B6" i="9" s="1"/>
  <c r="F16" i="9"/>
  <c r="E12" i="9"/>
  <c r="B12" i="9" s="1"/>
  <c r="E9" i="9"/>
  <c r="B9" i="9" s="1"/>
  <c r="E16" i="9"/>
  <c r="E13" i="9"/>
  <c r="B13" i="9" s="1"/>
  <c r="E17" i="9"/>
  <c r="B17" i="9" s="1"/>
  <c r="B293" i="9"/>
  <c r="F23" i="9"/>
  <c r="E10" i="9"/>
  <c r="B10" i="9" s="1"/>
  <c r="E21" i="9"/>
  <c r="B21" i="9" s="1"/>
  <c r="E295" i="9"/>
  <c r="B16" i="9" l="1"/>
  <c r="F14" i="9"/>
  <c r="F3" i="9" s="1"/>
  <c r="B295" i="9"/>
  <c r="E23" i="9"/>
  <c r="I7" i="3" s="1"/>
  <c r="E14" i="9"/>
  <c r="I13" i="3" s="1"/>
  <c r="E4" i="9"/>
  <c r="B5" i="9"/>
  <c r="E3" i="9" l="1"/>
</calcChain>
</file>

<file path=xl/sharedStrings.xml><?xml version="1.0" encoding="utf-8"?>
<sst xmlns="http://schemas.openxmlformats.org/spreadsheetml/2006/main" count="4733" uniqueCount="3657">
  <si>
    <t>Obveznik:</t>
  </si>
  <si>
    <t>44178 - AGENCIJA ZA DRUŠTVENO POTICANU STANOGRADNJU GRADA DUBROVNIKA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</si>
  <si>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</si>
  <si>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</si>
  <si>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</si>
  <si>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</si>
  <si>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</si>
  <si>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</si>
  <si>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</si>
  <si>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</si>
  <si>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</si>
  <si>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</si>
  <si>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</si>
  <si>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</si>
  <si>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</si>
  <si>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</si>
  <si>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</si>
  <si>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</si>
  <si>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</si>
  <si>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</si>
  <si>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</si>
  <si>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</si>
  <si>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</si>
  <si>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</si>
  <si>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</si>
  <si>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</si>
  <si>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</si>
  <si>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</si>
  <si>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</si>
  <si>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</si>
  <si>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</si>
  <si>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</si>
  <si>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</si>
  <si>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</si>
  <si>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</si>
  <si>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</si>
  <si>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</si>
  <si>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</si>
  <si>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</si>
  <si>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</si>
  <si>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</si>
  <si>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</si>
  <si>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</si>
  <si>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</si>
  <si>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</si>
  <si>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</si>
  <si>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</si>
  <si>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</si>
  <si>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</si>
  <si>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</si>
  <si>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</si>
  <si>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</si>
  <si>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</si>
  <si>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</si>
  <si>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</si>
  <si>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</si>
  <si>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</si>
  <si>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</si>
  <si>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</si>
  <si>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</si>
  <si>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</si>
  <si>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</si>
  <si>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</si>
  <si>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</si>
  <si>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</si>
  <si>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</si>
  <si>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</si>
  <si>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</si>
  <si>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</si>
  <si>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</si>
  <si>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</si>
  <si>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</si>
  <si>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</si>
  <si>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</si>
  <si>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</si>
  <si>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</si>
  <si>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</si>
  <si>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</si>
  <si>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</si>
  <si>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</si>
  <si>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</si>
  <si>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</si>
  <si>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</si>
  <si>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</si>
  <si>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</si>
  <si>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</si>
  <si>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</si>
  <si>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</si>
  <si>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</si>
  <si>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</si>
  <si>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</si>
  <si>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</si>
  <si>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</si>
  <si>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</si>
  <si>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</si>
  <si>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</si>
  <si>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</si>
  <si>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</si>
  <si>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</si>
  <si>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</si>
  <si>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</si>
  <si>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</si>
  <si>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</si>
  <si>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</si>
  <si>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</si>
  <si>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</si>
  <si>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</si>
  <si>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</si>
  <si>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</si>
  <si>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</si>
  <si>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</si>
  <si>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</si>
  <si>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</si>
  <si>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</si>
  <si>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</si>
  <si>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</si>
  <si>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</si>
  <si>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</si>
  <si>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</si>
  <si>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</si>
  <si>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</si>
  <si>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</si>
  <si>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</si>
  <si>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</si>
  <si>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</si>
  <si>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</si>
  <si>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</si>
  <si>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</si>
  <si>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</si>
  <si>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</si>
  <si>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</si>
  <si>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</si>
  <si>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</si>
  <si>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</si>
  <si>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</si>
  <si>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</si>
  <si>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</si>
  <si>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</si>
  <si>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</si>
  <si>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</si>
  <si>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</si>
  <si>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</si>
  <si>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</si>
  <si>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</si>
  <si>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</si>
  <si>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</si>
  <si>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</si>
  <si>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</si>
  <si>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</si>
  <si>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</si>
  <si>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</si>
  <si>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</si>
  <si>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</si>
  <si>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</si>
  <si>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</si>
  <si>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</si>
  <si>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</si>
  <si>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</si>
  <si>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</si>
  <si>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</si>
  <si>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</si>
  <si>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</si>
  <si>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</si>
  <si>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</si>
  <si>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</si>
  <si>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</si>
  <si>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</si>
  <si>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</si>
  <si>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</si>
  <si>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</si>
  <si>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</si>
  <si>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</si>
  <si>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</si>
  <si>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</si>
  <si>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</si>
  <si>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</si>
  <si>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</si>
  <si>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</si>
  <si>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</si>
  <si>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</si>
  <si>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</si>
  <si>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</si>
  <si>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</si>
  <si>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</si>
  <si>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</si>
  <si>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</si>
  <si>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</si>
  <si>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</si>
  <si>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</si>
  <si>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</si>
  <si>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</si>
  <si>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</si>
  <si>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</si>
  <si>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</si>
  <si>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</si>
  <si>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</si>
  <si>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</si>
  <si>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</si>
  <si>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</si>
  <si>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</si>
  <si>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</si>
  <si>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</si>
  <si>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</si>
  <si>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</si>
  <si>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</si>
  <si>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</si>
  <si>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</si>
  <si>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</si>
  <si>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</si>
  <si>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</si>
  <si>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</si>
  <si>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</si>
  <si>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</si>
  <si>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</si>
  <si>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</si>
  <si>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</si>
  <si>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</si>
  <si>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</si>
  <si>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</si>
  <si>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</si>
  <si>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</si>
  <si>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</si>
  <si>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</si>
  <si>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</si>
  <si>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</si>
  <si>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</si>
  <si>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</si>
  <si>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</si>
  <si>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</si>
  <si>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</si>
  <si>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</si>
  <si>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</si>
  <si>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</si>
  <si>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</si>
  <si>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</si>
  <si>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</si>
  <si>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</si>
  <si>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</si>
  <si>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</si>
  <si>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</si>
  <si>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</si>
  <si>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</si>
  <si>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</si>
  <si>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</si>
  <si>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</si>
  <si>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</si>
  <si>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</si>
  <si>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</si>
  <si>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</si>
  <si>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</si>
  <si>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</si>
  <si>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</si>
  <si>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</si>
  <si>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</si>
  <si>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</si>
  <si>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</si>
  <si>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</si>
  <si>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</si>
  <si>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</si>
  <si>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</si>
  <si>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</si>
  <si>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</si>
  <si>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</si>
  <si>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</si>
  <si>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</si>
  <si>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</si>
  <si>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</si>
  <si>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</si>
  <si>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</si>
  <si>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</si>
  <si>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</si>
  <si>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</si>
  <si>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</si>
  <si>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</si>
  <si>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</si>
  <si>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</si>
  <si>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</si>
  <si>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</si>
  <si>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</si>
  <si>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</si>
  <si>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</si>
  <si>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</si>
  <si>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</si>
  <si>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</si>
  <si>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</si>
  <si>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</si>
  <si>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</si>
  <si>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</si>
  <si>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</si>
  <si>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</si>
  <si>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</si>
  <si>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</si>
  <si>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</si>
  <si>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</si>
  <si>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</si>
  <si>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</si>
  <si>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</si>
  <si>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</si>
  <si>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</si>
  <si>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</si>
  <si>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</si>
  <si>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</si>
  <si>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</si>
  <si>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</si>
  <si>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</si>
  <si>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</si>
  <si>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</si>
  <si>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</si>
  <si>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</si>
  <si>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</si>
  <si>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</si>
  <si>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</si>
  <si>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</si>
  <si>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</si>
  <si>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</si>
  <si>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</si>
  <si>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</si>
  <si>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</si>
  <si>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</si>
  <si>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</si>
  <si>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</si>
  <si>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</si>
  <si>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</si>
  <si>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</si>
  <si>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</si>
  <si>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</si>
  <si>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</si>
  <si>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</si>
  <si>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</si>
  <si>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</si>
  <si>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</si>
  <si>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</si>
  <si>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</si>
  <si>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</si>
  <si>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</si>
  <si>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</si>
  <si>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</si>
  <si>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</si>
  <si>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</si>
  <si>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</si>
  <si>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</si>
  <si>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</si>
  <si>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</si>
  <si>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</si>
  <si>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</si>
  <si>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</si>
  <si>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</si>
  <si>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</si>
  <si>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</si>
  <si>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</si>
  <si>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</si>
  <si>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</si>
  <si>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</si>
  <si>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</si>
  <si>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</si>
  <si>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</si>
  <si>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</si>
  <si>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</si>
  <si>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</si>
  <si>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</si>
  <si>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</si>
  <si>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</si>
  <si>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</si>
  <si>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</si>
  <si>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</si>
  <si>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</si>
  <si>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</si>
  <si>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</si>
  <si>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</si>
  <si>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</si>
  <si>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</si>
  <si>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</si>
  <si>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</si>
  <si>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</si>
  <si>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</si>
  <si>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</si>
  <si>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</si>
  <si>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</si>
  <si>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</si>
  <si>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</si>
  <si>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</si>
  <si>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</si>
  <si>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</si>
  <si>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</si>
  <si>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</si>
  <si>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</si>
  <si>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</si>
  <si>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</si>
  <si>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</si>
  <si>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</si>
  <si>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</si>
  <si>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</si>
  <si>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</si>
  <si>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</si>
  <si>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</si>
  <si>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</si>
  <si>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</si>
  <si>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</si>
  <si>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</si>
  <si>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</si>
  <si>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</si>
  <si>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</si>
  <si>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</si>
  <si>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</si>
  <si>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</si>
  <si>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</si>
  <si>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</si>
  <si>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</si>
  <si>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</si>
  <si>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</si>
  <si>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</si>
  <si>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</si>
  <si>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</si>
  <si>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</si>
  <si>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</si>
  <si>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</si>
  <si>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</si>
  <si>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</si>
  <si>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</si>
  <si>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</si>
  <si>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</si>
  <si>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</si>
  <si>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</si>
  <si>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</si>
  <si>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</si>
  <si>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</si>
  <si>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</si>
  <si>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</si>
  <si>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</si>
  <si>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</si>
  <si>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</si>
  <si>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</si>
  <si>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</si>
  <si>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</si>
  <si>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</si>
  <si>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</si>
  <si>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</si>
  <si>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</si>
  <si>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</si>
  <si>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</si>
  <si>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</si>
  <si>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</si>
  <si>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</si>
  <si>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</si>
  <si>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</si>
  <si>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</si>
  <si>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</si>
  <si>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</si>
  <si>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</si>
  <si>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</si>
  <si>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</si>
  <si>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</si>
  <si>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</si>
  <si>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</si>
  <si>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</si>
  <si>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</si>
  <si>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</si>
  <si>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</si>
  <si>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</si>
  <si>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</si>
  <si>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</si>
  <si>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</si>
  <si>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</si>
  <si>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</si>
  <si>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</si>
  <si>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</si>
  <si>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</si>
  <si>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</si>
  <si>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</si>
  <si>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</si>
  <si>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</si>
  <si>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</si>
  <si>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</si>
  <si>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</si>
  <si>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</si>
  <si>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</si>
  <si>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</si>
  <si>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</si>
  <si>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</si>
  <si>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</si>
  <si>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</si>
  <si>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</si>
  <si>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</si>
  <si>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</si>
  <si>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</si>
  <si>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</si>
  <si>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</si>
  <si>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</si>
  <si>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</si>
  <si>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</si>
  <si>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</si>
  <si>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</si>
  <si>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</si>
  <si>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</si>
  <si>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</si>
  <si>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</si>
  <si>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</si>
  <si>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</si>
  <si>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</si>
  <si>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</si>
  <si>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</si>
  <si>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</si>
  <si>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</si>
  <si>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</si>
  <si>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</si>
  <si>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</si>
  <si>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</si>
  <si>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</si>
  <si>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</si>
  <si>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</si>
  <si>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</si>
  <si>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</si>
  <si>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</si>
  <si>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</si>
  <si>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</si>
  <si>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</si>
  <si>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</si>
  <si>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</si>
  <si>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</si>
  <si>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</si>
  <si>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</si>
  <si>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</si>
  <si>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</si>
  <si>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</si>
  <si>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</si>
  <si>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</si>
  <si>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</si>
  <si>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</si>
  <si>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</si>
  <si>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</si>
  <si>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</si>
  <si>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</si>
  <si>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</si>
  <si>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</si>
  <si>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</si>
  <si>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</si>
  <si>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</si>
  <si>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</si>
  <si>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</si>
  <si>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</si>
  <si>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</si>
  <si>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</si>
  <si>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</si>
  <si>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</si>
  <si>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</si>
  <si>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</si>
  <si>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</si>
  <si>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</si>
  <si>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</si>
  <si>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</si>
  <si>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</si>
  <si>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</si>
  <si>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</si>
  <si>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</si>
  <si>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</si>
  <si>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</si>
  <si>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</si>
  <si>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</si>
  <si>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</si>
  <si>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</si>
  <si>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</si>
  <si>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</si>
  <si>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</si>
  <si>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</si>
  <si>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</si>
  <si>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</si>
  <si>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</si>
  <si>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</si>
  <si>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</si>
  <si>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</si>
  <si>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</si>
  <si>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</si>
  <si>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</si>
  <si>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</si>
  <si>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</si>
  <si>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</si>
  <si>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</si>
  <si>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</si>
  <si>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</si>
  <si>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</si>
  <si>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</si>
  <si>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</si>
  <si>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</si>
  <si>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</si>
  <si>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</si>
  <si>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</si>
  <si>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</si>
  <si>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</si>
  <si>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</si>
  <si>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</si>
  <si>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</si>
  <si>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</si>
  <si>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</si>
  <si>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</si>
  <si>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</si>
  <si>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</si>
  <si>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</si>
  <si>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</si>
  <si>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</si>
  <si>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</si>
  <si>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</si>
  <si>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</si>
  <si>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</si>
  <si>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</si>
  <si>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</si>
  <si>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</si>
  <si>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</si>
  <si>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</si>
  <si>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</si>
  <si>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</si>
  <si>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</si>
  <si>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</si>
  <si>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</si>
  <si>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</si>
  <si>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</si>
  <si>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</si>
  <si>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</si>
  <si>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</si>
  <si>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</si>
  <si>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</si>
  <si>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</si>
  <si>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</si>
  <si>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</si>
  <si>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</si>
  <si>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</si>
  <si>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</si>
  <si>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</si>
  <si>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</si>
  <si>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</si>
  <si>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</si>
  <si>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</si>
  <si>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</si>
  <si>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</si>
  <si>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</si>
  <si>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</si>
  <si>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</si>
  <si>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</si>
  <si>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</si>
  <si>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</si>
  <si>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</si>
  <si>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</si>
  <si>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</si>
  <si>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</si>
  <si>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</si>
  <si>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</si>
  <si>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</si>
  <si>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</si>
  <si>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</si>
  <si>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</si>
  <si>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</si>
  <si>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</si>
  <si>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</si>
  <si>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</si>
  <si>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</si>
  <si>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</si>
  <si>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</si>
  <si>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</si>
  <si>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</si>
  <si>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</si>
  <si>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</si>
  <si>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</si>
  <si>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</si>
  <si>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</si>
  <si>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</si>
  <si>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</si>
  <si>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</si>
  <si>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</si>
  <si>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</si>
  <si>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</si>
  <si>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</si>
  <si>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</si>
  <si>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</si>
  <si>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</si>
  <si>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</si>
  <si>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</si>
  <si>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</si>
  <si>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</si>
  <si>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</si>
  <si>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</si>
  <si>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</si>
  <si>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</si>
  <si>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</si>
  <si>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</si>
  <si>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</si>
  <si>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</si>
  <si>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</si>
  <si>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</si>
  <si>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</si>
  <si>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</si>
  <si>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</si>
  <si>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</si>
  <si>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</si>
  <si>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</si>
  <si>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</si>
  <si>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</si>
  <si>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</si>
  <si>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</si>
  <si>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</si>
  <si>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</si>
  <si>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</si>
  <si>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</si>
  <si>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</si>
  <si>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</si>
  <si>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</si>
  <si>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</si>
  <si>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</si>
  <si>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</si>
  <si>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</si>
  <si>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</si>
  <si>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</si>
  <si>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</si>
  <si>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</si>
  <si>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</si>
  <si>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</si>
  <si>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</si>
  <si>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</si>
  <si>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</si>
  <si>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</si>
  <si>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</si>
  <si>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</si>
  <si>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</si>
  <si>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</si>
  <si>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</si>
  <si>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</si>
  <si>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</si>
  <si>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</si>
  <si>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</si>
  <si>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</si>
  <si>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</si>
  <si>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</si>
  <si>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</si>
  <si>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</si>
  <si>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</si>
  <si>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</si>
  <si>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</si>
  <si>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</si>
  <si>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</si>
  <si>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</si>
  <si>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</si>
  <si>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</si>
  <si>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</si>
  <si>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</si>
  <si>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</si>
  <si>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</si>
  <si>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</si>
  <si>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</si>
  <si>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</si>
  <si>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</si>
  <si>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</si>
  <si>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</si>
  <si>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</si>
  <si>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</si>
  <si>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</si>
  <si>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</si>
  <si>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</si>
  <si>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</si>
  <si>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</si>
  <si>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</si>
  <si>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</si>
  <si>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</si>
  <si>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</si>
  <si>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</si>
  <si>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</si>
  <si>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</si>
  <si>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</si>
  <si>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</si>
  <si>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</si>
  <si>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</si>
  <si>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</si>
  <si>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</si>
  <si>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</si>
  <si>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</si>
  <si>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</si>
  <si>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</si>
  <si>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</si>
  <si>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</si>
  <si>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</si>
  <si>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</si>
  <si>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</si>
  <si>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</si>
  <si>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</si>
  <si>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</si>
  <si>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</si>
  <si>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</si>
  <si>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</si>
  <si>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</si>
  <si>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</si>
  <si>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</si>
  <si>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</si>
  <si>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</si>
  <si>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</si>
  <si>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</si>
  <si>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</si>
  <si>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</si>
  <si>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</si>
  <si>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</si>
  <si>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</si>
  <si>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</si>
  <si>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</si>
  <si>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</si>
  <si>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</si>
  <si>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</si>
  <si>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</si>
  <si>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</si>
  <si>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</si>
  <si>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</si>
  <si>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</si>
  <si>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</si>
  <si>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</si>
  <si>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</si>
  <si>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</si>
  <si>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</si>
  <si>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</si>
  <si>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</si>
  <si>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</si>
  <si>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</si>
  <si>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</si>
  <si>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</si>
  <si>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</si>
  <si>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</si>
  <si>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</si>
  <si>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</si>
  <si>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</si>
  <si>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</si>
  <si>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</si>
  <si>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</si>
  <si>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</si>
  <si>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</si>
  <si>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</si>
  <si>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</si>
  <si>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</si>
  <si>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</si>
  <si>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</si>
  <si>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</si>
  <si>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</si>
  <si>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</si>
  <si>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</si>
  <si>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</si>
  <si>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</si>
  <si>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</si>
  <si>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</si>
  <si>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</si>
  <si>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</si>
  <si>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</si>
  <si>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</si>
  <si>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</si>
  <si>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</si>
  <si>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</si>
  <si>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</si>
  <si>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</si>
  <si>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</si>
  <si>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</si>
  <si>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</si>
  <si>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</si>
  <si>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</si>
  <si>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</si>
  <si>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</si>
  <si>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</si>
  <si>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</si>
  <si>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</si>
  <si>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</si>
  <si>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</si>
  <si>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</si>
  <si>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</si>
  <si>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</si>
  <si>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</si>
  <si>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</si>
  <si>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</si>
  <si>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</si>
  <si>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</si>
  <si>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</si>
  <si>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</si>
  <si>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</si>
  <si>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</si>
  <si>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</si>
  <si>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</si>
  <si>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</si>
  <si>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</si>
  <si>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</si>
  <si>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</si>
  <si>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</si>
  <si>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</si>
  <si>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</si>
  <si>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</si>
  <si>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</si>
  <si>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</si>
  <si>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</si>
  <si>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</si>
  <si>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</si>
  <si>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</si>
  <si>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</si>
  <si>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</si>
  <si>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</si>
  <si>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</si>
  <si>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</si>
  <si>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</si>
  <si>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</si>
  <si>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</si>
  <si>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</si>
  <si>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</si>
  <si>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</si>
  <si>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</si>
  <si>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</si>
  <si>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</si>
  <si>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</si>
  <si>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</si>
  <si>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</si>
  <si>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</si>
  <si>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</si>
  <si>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</si>
  <si>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</si>
  <si>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</si>
  <si>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</si>
  <si>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</si>
  <si>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</si>
  <si>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</si>
  <si>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</si>
  <si>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</si>
  <si>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</si>
  <si>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</si>
  <si>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</si>
  <si>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</si>
  <si>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</si>
  <si>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</si>
  <si>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</si>
  <si>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</si>
  <si>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</si>
  <si>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</si>
  <si>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</si>
  <si>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</si>
  <si>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</si>
  <si>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</si>
  <si>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</si>
  <si>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</si>
  <si>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</si>
  <si>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</si>
  <si>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</si>
  <si>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</si>
  <si>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</si>
  <si>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</si>
  <si>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</si>
  <si>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</si>
  <si>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</si>
  <si>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</si>
  <si>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</si>
  <si>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</si>
  <si>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</si>
  <si>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</si>
  <si>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</si>
  <si>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</si>
  <si>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</si>
  <si>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</si>
  <si>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</si>
  <si>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</si>
  <si>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</si>
  <si>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</si>
  <si>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</si>
  <si>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</si>
  <si>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</si>
  <si>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</si>
  <si>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</si>
  <si>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</si>
  <si>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</si>
  <si>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</si>
  <si>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</si>
  <si>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</si>
  <si>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</si>
  <si>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</si>
  <si>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</si>
  <si>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</si>
  <si>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</si>
  <si>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</si>
  <si>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</si>
  <si>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</si>
  <si>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</si>
  <si>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</si>
  <si>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</si>
  <si>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</si>
  <si>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</si>
  <si>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</si>
  <si>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</si>
  <si>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</si>
  <si>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</si>
  <si>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</si>
  <si>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</si>
  <si>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</si>
  <si>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</si>
  <si>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</si>
  <si>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</si>
  <si>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</si>
  <si>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</si>
  <si>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</si>
  <si>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</si>
  <si>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</si>
  <si>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</si>
  <si>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</si>
  <si>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</si>
  <si>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</si>
  <si>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</si>
  <si>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</si>
  <si>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</si>
  <si>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</si>
  <si>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</si>
  <si>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</si>
  <si>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</si>
  <si>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</si>
  <si>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</si>
  <si>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</si>
  <si>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</si>
  <si>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</si>
  <si>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</si>
  <si>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</si>
  <si>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</si>
  <si>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</si>
  <si>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</si>
  <si>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</si>
  <si>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</si>
  <si>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</si>
  <si>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</si>
  <si>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</si>
  <si>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</si>
  <si>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</si>
  <si>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</si>
  <si>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</si>
  <si>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</si>
  <si>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</si>
  <si>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</si>
  <si>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</si>
  <si>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</si>
  <si>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</si>
  <si>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</si>
  <si>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</si>
  <si>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</si>
  <si>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</si>
  <si>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</si>
  <si>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</si>
  <si>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</si>
  <si>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</si>
  <si>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</si>
  <si>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</si>
  <si>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</si>
  <si>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</si>
  <si>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</si>
  <si>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</si>
  <si>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</si>
  <si>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</si>
  <si>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</si>
  <si>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</si>
  <si>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</si>
  <si>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</si>
  <si>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</si>
  <si>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</si>
  <si>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</si>
  <si>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</si>
  <si>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</si>
  <si>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</si>
  <si>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</si>
  <si>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</si>
  <si>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</si>
  <si>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</si>
  <si>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</si>
  <si>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</si>
  <si>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</si>
  <si>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</si>
  <si>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</si>
  <si>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</si>
  <si>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</si>
  <si>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</si>
  <si>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</si>
  <si>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</si>
  <si>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</si>
  <si>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</si>
  <si>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</si>
  <si>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</si>
  <si>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</si>
  <si>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</si>
  <si>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</si>
  <si>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</si>
  <si>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</si>
  <si>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</si>
  <si>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</si>
  <si>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</si>
  <si>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</si>
  <si>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</si>
  <si>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</si>
  <si>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</si>
  <si>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</si>
  <si>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</si>
  <si>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</si>
  <si>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</si>
  <si>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</si>
  <si>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</si>
  <si>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</si>
  <si>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</si>
  <si>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</si>
  <si>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</si>
  <si>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</si>
  <si>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</si>
  <si>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</si>
  <si>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</si>
  <si>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</si>
  <si>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</si>
  <si>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</si>
  <si>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</si>
  <si>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</si>
  <si>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</si>
  <si>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</si>
  <si>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</si>
  <si>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</si>
  <si>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</si>
  <si>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</si>
  <si>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</si>
  <si>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</si>
  <si>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</si>
  <si>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</si>
  <si>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</si>
  <si>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</si>
  <si>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</si>
  <si>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</si>
  <si>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</si>
  <si>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</si>
  <si>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</si>
  <si>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</si>
  <si>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</si>
  <si>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</si>
  <si>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</si>
  <si>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</si>
  <si>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</si>
  <si>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</si>
  <si>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</si>
  <si>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</si>
  <si>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</si>
  <si>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</si>
  <si>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</si>
  <si>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</si>
  <si>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</si>
  <si>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</si>
  <si>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</si>
  <si>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</si>
  <si>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</si>
  <si>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</si>
  <si>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</si>
  <si>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</si>
  <si>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</si>
  <si>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</si>
  <si>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</si>
  <si>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</si>
  <si>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</si>
  <si>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</si>
  <si>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</si>
  <si>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</si>
  <si>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</si>
  <si>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</si>
  <si>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</si>
  <si>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</si>
  <si>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</si>
  <si>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</si>
  <si>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</si>
  <si>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</si>
  <si>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</si>
  <si>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</si>
  <si>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</si>
  <si>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</si>
  <si>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</si>
  <si>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</si>
  <si>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</si>
  <si>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</si>
  <si>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</si>
  <si>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</si>
  <si>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</si>
  <si>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</si>
  <si>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</si>
  <si>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</si>
  <si>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</si>
  <si>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</si>
  <si>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</si>
  <si>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</si>
  <si>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</si>
  <si>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</si>
  <si>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</si>
  <si>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</si>
  <si>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</si>
  <si>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</si>
  <si>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</si>
  <si>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</si>
  <si>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</si>
  <si>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</si>
  <si>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</si>
  <si>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</si>
  <si>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</si>
  <si>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</si>
  <si>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</si>
  <si>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</si>
  <si>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</si>
  <si>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</si>
  <si>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</si>
  <si>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</si>
  <si>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</si>
  <si>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</si>
  <si>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</si>
  <si>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</si>
  <si>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</si>
  <si>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</si>
  <si>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</si>
  <si>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</si>
  <si>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</si>
  <si>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</si>
  <si>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</si>
  <si>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</si>
  <si>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</si>
  <si>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</si>
  <si>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</si>
  <si>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</si>
  <si>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</si>
  <si>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</si>
  <si>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</si>
  <si>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</si>
  <si>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</si>
  <si>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</si>
  <si>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</si>
  <si>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</si>
  <si>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</si>
  <si>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</si>
  <si>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</si>
  <si>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</si>
  <si>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</si>
  <si>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</si>
  <si>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</si>
  <si>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</si>
  <si>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</si>
  <si>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</si>
  <si>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</si>
  <si>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</si>
  <si>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</si>
  <si>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</si>
  <si>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</si>
  <si>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</si>
  <si>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</si>
  <si>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</si>
  <si>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</si>
  <si>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</si>
  <si>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</si>
  <si>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</si>
  <si>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</si>
  <si>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</si>
  <si>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</si>
  <si>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</si>
  <si>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</si>
  <si>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</si>
  <si>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</si>
  <si>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</si>
  <si>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</si>
  <si>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</si>
  <si>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</si>
  <si>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</si>
  <si>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</si>
  <si>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</si>
  <si>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</si>
  <si>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</si>
  <si>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</si>
  <si>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</si>
  <si>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</si>
  <si>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</si>
  <si>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</si>
  <si>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</si>
  <si>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</si>
  <si>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</si>
  <si>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</si>
  <si>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</si>
  <si>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</si>
  <si>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</si>
  <si>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</si>
  <si>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</si>
  <si>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</si>
  <si>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</si>
  <si>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</si>
  <si>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</si>
  <si>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</si>
  <si>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</si>
  <si>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</si>
  <si>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</si>
  <si>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</si>
  <si>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</si>
  <si>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</si>
  <si>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</si>
  <si>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</si>
  <si>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</si>
  <si>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</si>
  <si>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</si>
  <si>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</si>
  <si>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</si>
  <si>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</si>
  <si>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</si>
  <si>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</si>
  <si>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</si>
  <si>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</si>
  <si>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</si>
  <si>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</si>
  <si>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</si>
  <si>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</si>
  <si>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</si>
  <si>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</si>
  <si>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</si>
  <si>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</si>
  <si>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</si>
  <si>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</si>
  <si>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</si>
  <si>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</si>
  <si>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</si>
  <si>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</si>
  <si>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</si>
  <si>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</si>
  <si>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</si>
  <si>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</si>
  <si>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</si>
  <si>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</si>
  <si>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</si>
  <si>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</si>
  <si>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</si>
  <si>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</si>
  <si>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</si>
  <si>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</si>
  <si>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</si>
  <si>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</si>
  <si>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</si>
  <si>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</si>
  <si>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</si>
  <si>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</si>
  <si>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</si>
  <si>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</si>
  <si>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</si>
  <si>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</si>
  <si>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</si>
  <si>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</si>
  <si>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</si>
  <si>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</si>
  <si>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</si>
  <si>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</si>
  <si>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</si>
  <si>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</si>
  <si>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</si>
  <si>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</si>
  <si>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</si>
  <si>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</si>
  <si>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</si>
  <si>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</si>
  <si>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</si>
  <si>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</si>
  <si>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</si>
  <si>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</si>
  <si>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</si>
  <si>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</si>
  <si>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</si>
  <si>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</si>
  <si>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</si>
  <si>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</si>
  <si>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</si>
  <si>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</si>
  <si>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</si>
  <si>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</si>
  <si>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</si>
  <si>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</si>
  <si>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</si>
  <si>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</si>
  <si>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</si>
  <si>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</si>
  <si>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</si>
  <si>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</si>
  <si>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</si>
  <si>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</si>
  <si>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</si>
  <si>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</si>
  <si>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</si>
  <si>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</si>
  <si>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</si>
  <si>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</si>
  <si>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</si>
  <si>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</si>
  <si>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</si>
  <si>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</si>
  <si>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</si>
  <si>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</si>
  <si>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</si>
  <si>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</si>
  <si>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</si>
  <si>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</si>
  <si>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</si>
  <si>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</si>
  <si>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</si>
  <si>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</si>
  <si>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</si>
  <si>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</si>
  <si>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</si>
  <si>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</si>
  <si>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</si>
  <si>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</si>
  <si>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</si>
  <si>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</si>
  <si>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</si>
  <si>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</si>
  <si>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</si>
  <si>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</si>
  <si>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</si>
  <si>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</si>
  <si>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</si>
  <si>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</si>
  <si>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</si>
  <si>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</si>
  <si>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</si>
  <si>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</si>
  <si>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</si>
  <si>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</si>
  <si>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</si>
  <si>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</si>
  <si>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</si>
  <si>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</si>
  <si>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</si>
  <si>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</si>
  <si>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</si>
  <si>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</si>
  <si>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</si>
  <si>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</si>
  <si>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</si>
  <si>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</si>
  <si>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</si>
  <si>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</si>
  <si>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</si>
  <si>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</si>
  <si>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</si>
  <si>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</si>
  <si>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</si>
  <si>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</si>
  <si>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</si>
  <si>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</si>
  <si>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</si>
  <si>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</si>
  <si>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</si>
  <si>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</si>
  <si>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</si>
  <si>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</si>
  <si>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</si>
  <si>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</si>
  <si>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</si>
  <si>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</si>
  <si>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</si>
  <si>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</si>
  <si>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</si>
  <si>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</si>
  <si>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</si>
  <si>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</si>
  <si>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</si>
  <si>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</si>
  <si>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</si>
  <si>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</si>
  <si>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</si>
  <si>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</si>
  <si>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</si>
  <si>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</si>
  <si>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</si>
  <si>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</si>
  <si>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</si>
  <si>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</si>
  <si>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</si>
  <si>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</si>
  <si>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</si>
  <si>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</si>
  <si>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</si>
  <si>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</si>
  <si>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</si>
  <si>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</si>
  <si>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</si>
  <si>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</si>
  <si>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</si>
  <si>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</si>
  <si>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</si>
  <si>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</si>
  <si>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</si>
  <si>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</si>
  <si>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</si>
  <si>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</si>
  <si>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</si>
  <si>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</si>
  <si>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</si>
  <si>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</si>
  <si>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</si>
  <si>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</si>
  <si>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</si>
  <si>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</si>
  <si>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</si>
  <si>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</si>
  <si>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</si>
  <si>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</si>
  <si>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</si>
  <si>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</si>
  <si>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</si>
  <si>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</si>
  <si>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</si>
  <si>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</si>
  <si>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</si>
  <si>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</si>
  <si>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</si>
  <si>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</si>
  <si>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</si>
  <si>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</si>
  <si>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</si>
  <si>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</si>
  <si>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</si>
  <si>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</si>
  <si>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</si>
  <si>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</si>
  <si>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</si>
  <si>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</si>
  <si>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</si>
  <si>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</si>
  <si>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</si>
  <si>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</si>
  <si>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</si>
  <si>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</si>
  <si>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</si>
  <si>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</si>
  <si>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</si>
  <si>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</si>
  <si>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</si>
  <si>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</si>
  <si>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</si>
  <si>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</si>
  <si>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</si>
  <si>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</si>
  <si>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</si>
  <si>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</si>
  <si>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</si>
  <si>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</si>
  <si>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</si>
  <si>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</si>
  <si>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</si>
  <si>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</si>
  <si>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</si>
  <si>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</si>
  <si>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</si>
  <si>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</si>
  <si>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</si>
  <si>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</si>
  <si>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</si>
  <si>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</si>
  <si>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</si>
  <si>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</si>
  <si>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</si>
  <si>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</si>
  <si>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</si>
  <si>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</si>
  <si>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</si>
  <si>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</si>
  <si>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</si>
  <si>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</si>
  <si>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</si>
  <si>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</si>
  <si>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</si>
  <si>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</si>
  <si>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</si>
  <si>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</si>
  <si>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</si>
  <si>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</si>
  <si>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</si>
  <si>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</si>
  <si>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</si>
  <si>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</si>
  <si>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</si>
  <si>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</si>
  <si>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</si>
  <si>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</si>
  <si>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</si>
  <si>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</si>
  <si>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</si>
  <si>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</si>
  <si>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</si>
  <si>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</si>
  <si>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</si>
  <si>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</si>
  <si>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</si>
  <si>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</si>
  <si>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</si>
  <si>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</si>
  <si>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</si>
  <si>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</si>
  <si>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</si>
  <si>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</si>
  <si>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</si>
  <si>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</si>
  <si>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</si>
  <si>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</si>
  <si>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</si>
  <si>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</si>
  <si>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</si>
  <si>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</si>
  <si>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</si>
  <si>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</si>
  <si>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</si>
  <si>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</si>
  <si>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</si>
  <si>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</si>
  <si>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</si>
  <si>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</si>
  <si>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</si>
  <si>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</si>
  <si>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</si>
  <si>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</si>
  <si>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</si>
  <si>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</si>
  <si>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</si>
  <si>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</si>
  <si>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</si>
  <si>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</si>
  <si>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</si>
  <si>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</si>
  <si>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</si>
  <si>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</si>
  <si>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</si>
  <si>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</si>
  <si>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</si>
  <si>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</si>
  <si>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</si>
  <si>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</si>
  <si>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</si>
  <si>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</si>
  <si>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</si>
  <si>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</si>
  <si>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</si>
  <si>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</si>
  <si>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</si>
  <si>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</si>
  <si>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</si>
  <si>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</si>
  <si>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</si>
  <si>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</si>
  <si>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</si>
  <si>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</si>
  <si>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</si>
  <si>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</si>
  <si>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</si>
  <si>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</si>
  <si>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</si>
  <si>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</si>
  <si>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</si>
  <si>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</si>
  <si>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</si>
  <si>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</si>
  <si>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</si>
  <si>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</si>
  <si>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</si>
  <si>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</si>
  <si>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</si>
  <si>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</si>
  <si>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</si>
  <si>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</si>
  <si>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</si>
  <si>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</si>
  <si>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</si>
  <si>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</si>
  <si>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</si>
  <si>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</si>
  <si>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</si>
  <si>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</si>
  <si>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</si>
  <si>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</si>
  <si>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</si>
  <si>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</si>
  <si>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</si>
  <si>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</si>
  <si>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</si>
  <si>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</si>
  <si>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</si>
  <si>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</si>
  <si>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</si>
  <si>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</si>
  <si>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</si>
  <si>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</si>
  <si>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</si>
  <si>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</si>
  <si>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</si>
  <si>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</si>
  <si>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</si>
  <si>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</si>
  <si>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</si>
  <si>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</si>
  <si>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</si>
  <si>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</si>
  <si>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</si>
  <si>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</si>
  <si>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</si>
  <si>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</si>
  <si>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</si>
  <si>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</si>
  <si>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</si>
  <si>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</si>
  <si>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</si>
  <si>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</si>
  <si>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</si>
  <si>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</si>
  <si>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</si>
  <si>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</si>
  <si>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</si>
  <si>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</si>
  <si>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</si>
  <si>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</si>
  <si>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</si>
  <si>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</si>
  <si>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</si>
  <si>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</si>
  <si>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</si>
  <si>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</si>
  <si>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</si>
  <si>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</si>
  <si>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</si>
  <si>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</si>
  <si>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</si>
  <si>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</si>
  <si>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</si>
  <si>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</si>
  <si>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</si>
  <si>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</si>
  <si>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</si>
  <si>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</si>
  <si>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</si>
  <si>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</si>
  <si>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</si>
  <si>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</si>
  <si>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</si>
  <si>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</si>
  <si>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</si>
  <si>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</si>
  <si>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</si>
  <si>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</si>
  <si>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</si>
  <si>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</si>
  <si>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</si>
  <si>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</si>
  <si>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</si>
  <si>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</si>
  <si>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</si>
  <si>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</si>
  <si>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</si>
  <si>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</si>
  <si>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</si>
  <si>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</si>
  <si>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</si>
  <si>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</si>
  <si>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</si>
  <si>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</si>
  <si>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</si>
  <si>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</si>
  <si>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</si>
  <si>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</si>
  <si>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</si>
  <si>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</si>
  <si>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</si>
  <si>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</si>
  <si>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</si>
  <si>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</si>
  <si>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</si>
  <si>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</si>
  <si>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</si>
  <si>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</si>
  <si>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</si>
  <si>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</si>
  <si>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</si>
  <si>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</si>
  <si>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</si>
  <si>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</si>
  <si>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</si>
  <si>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</si>
  <si>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</si>
  <si>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</si>
  <si>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</si>
  <si>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</si>
  <si>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</si>
  <si>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</si>
  <si>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</si>
  <si>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</si>
  <si>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</si>
  <si>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</si>
  <si>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</si>
  <si>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</si>
  <si>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</si>
  <si>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</si>
  <si>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</si>
  <si>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</si>
  <si>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</si>
  <si>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</si>
  <si>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</si>
  <si>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</si>
  <si>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</si>
  <si>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</si>
  <si>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</si>
  <si>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</si>
  <si>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</si>
  <si>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</si>
  <si>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</si>
  <si>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</si>
  <si>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</si>
  <si>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</si>
  <si>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</si>
  <si>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</si>
  <si>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</si>
  <si>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</si>
  <si>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</si>
  <si>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</si>
  <si>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</si>
  <si>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</si>
  <si>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</si>
  <si>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</si>
  <si>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</si>
  <si>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</si>
  <si>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</si>
  <si>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</si>
  <si>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</si>
  <si>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</si>
  <si>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</si>
  <si>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</si>
  <si>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</si>
  <si>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</si>
  <si>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</si>
  <si>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</si>
  <si>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</si>
  <si>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</si>
  <si>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</si>
  <si>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</si>
  <si>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</si>
  <si>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</si>
  <si>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</si>
  <si>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</si>
  <si>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</si>
  <si>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</si>
  <si>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</si>
  <si>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</si>
  <si>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</si>
  <si>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</si>
  <si>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</si>
  <si>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</si>
  <si>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</si>
  <si>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</si>
  <si>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</si>
  <si>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</si>
  <si>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</si>
  <si>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</si>
  <si>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</si>
  <si>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</si>
  <si>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</si>
  <si>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</si>
  <si>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</si>
  <si>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</si>
  <si>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</si>
  <si>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</si>
  <si>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</si>
  <si>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</si>
  <si>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</si>
  <si>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</si>
  <si>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</si>
  <si>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</si>
  <si>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</si>
  <si>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</si>
  <si>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</si>
  <si>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</si>
  <si>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</si>
  <si>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</si>
  <si>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</si>
  <si>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</si>
  <si>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</si>
  <si>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</si>
  <si>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</si>
  <si>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</si>
  <si>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</si>
  <si>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</si>
  <si>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</si>
  <si>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</si>
  <si>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</si>
  <si>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</si>
  <si>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</si>
  <si>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</si>
  <si>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</si>
  <si>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</si>
  <si>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</si>
  <si>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</si>
  <si>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</si>
  <si>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</si>
  <si>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</si>
  <si>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</si>
  <si>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</si>
  <si>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</si>
  <si>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</si>
  <si>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</si>
  <si>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</si>
  <si>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</si>
  <si>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</si>
  <si>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</si>
  <si>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</si>
  <si>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</si>
  <si>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</si>
  <si>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</si>
  <si>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</si>
  <si>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</si>
  <si>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</si>
  <si>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</si>
  <si>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</si>
  <si>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</si>
  <si>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</si>
  <si>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</si>
  <si>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</si>
  <si>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</si>
  <si>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</si>
  <si>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</si>
  <si>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</si>
  <si>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</si>
  <si>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</si>
  <si>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</si>
  <si>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</si>
  <si>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</si>
  <si>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</si>
  <si>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</si>
  <si>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</si>
  <si>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</si>
  <si>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</si>
  <si>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</si>
  <si>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</si>
  <si>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</si>
  <si>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</si>
  <si>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</si>
  <si>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</si>
  <si>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</si>
  <si>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</si>
  <si>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</si>
  <si>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</si>
  <si>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</si>
  <si>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</si>
  <si>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</si>
  <si>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</si>
  <si>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</si>
  <si>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</si>
  <si>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</si>
  <si>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</si>
  <si>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</si>
  <si>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</si>
  <si>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</si>
  <si>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</si>
  <si>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</si>
  <si>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</si>
  <si>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</si>
  <si>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</si>
  <si>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</si>
  <si>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</si>
  <si>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</si>
  <si>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</si>
  <si>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</si>
  <si>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</si>
  <si>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</si>
  <si>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</si>
  <si>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</si>
  <si>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</si>
  <si>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</si>
  <si>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</si>
  <si>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</si>
  <si>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</si>
  <si>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</si>
  <si>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</si>
  <si>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</si>
  <si>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</si>
  <si>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</si>
  <si>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</si>
  <si>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</si>
  <si>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</si>
  <si>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</si>
  <si>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</si>
  <si>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</si>
  <si>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</si>
  <si>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</si>
  <si>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</si>
  <si>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</si>
  <si>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</si>
  <si>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</si>
  <si>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</si>
  <si>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AGENCIJA ZA DRUŠTVENO POTICANU STANOGRADNJU GRADA DUBROVNIKA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</si>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</sst>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k_n_-;\-* #,##0.00\ _k_n_-;_-* &quot;-&quot;??\ _k_n_-;_-@_-"/>
    <numFmt numFmtId="164" formatCode="00000"/>
    <numFmt numFmtId="165" formatCode="000"/>
    <numFmt numFmtId="166"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43"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5" fontId="5" fillId="0" borderId="28" xfId="0" applyNumberFormat="1" applyFont="1" applyFill="1" applyBorder="1" applyAlignment="1" applyProtection="1">
      <alignment horizontal="center" vertical="center"/>
    </xf>
    <xf numFmtId="165" fontId="5" fillId="0" borderId="34"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6"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6"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6"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6"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6"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5"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5" fontId="5" fillId="0" borderId="25" xfId="0" applyNumberFormat="1" applyFont="1" applyFill="1" applyBorder="1" applyAlignment="1" applyProtection="1">
      <alignment horizontal="center" vertical="center"/>
    </xf>
    <xf numFmtId="165" fontId="5" fillId="0" borderId="31" xfId="0" applyNumberFormat="1" applyFont="1" applyFill="1" applyBorder="1" applyAlignment="1" applyProtection="1">
      <alignment horizontal="center" vertical="center"/>
    </xf>
    <xf numFmtId="165"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6"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6"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4"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43" fontId="16" fillId="0" borderId="29" xfId="6" applyNumberFormat="1" applyFont="1" applyFill="1" applyBorder="1" applyAlignment="1" applyProtection="1">
      <alignment horizontal="right" vertical="top" shrinkToFit="1"/>
    </xf>
    <xf numFmtId="43"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4"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97261.97</v>
      </c>
      <c r="D2" s="7">
        <f>'PR-RAS'!E6</f>
        <v>72367.5</v>
      </c>
      <c r="E2" s="7">
        <v>0</v>
      </c>
      <c r="F2" s="7">
        <v>0</v>
      </c>
      <c r="G2" s="8">
        <f t="shared" ref="G2:G274" si="0">(B2/1000)*(C2*1+D2*2)</f>
        <v>241.99697</v>
      </c>
      <c r="H2" s="8">
        <f t="shared" ref="H2:H274" si="1">ABS(C2-ROUND(C2,0))+ABS(D2-ROUND(D2,0))</f>
        <v>0.52999999999883585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7527.94</v>
      </c>
      <c r="D78" s="2">
        <f>'PR-RAS'!E82</f>
        <v>10839.16</v>
      </c>
      <c r="E78" s="2">
        <v>0</v>
      </c>
      <c r="F78" s="2">
        <v>0</v>
      </c>
      <c r="G78" s="3">
        <f t="shared" si="0"/>
        <v>2248.88202</v>
      </c>
      <c r="H78" s="3">
        <f t="shared" si="1"/>
        <v>0.22000000000025466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170.49</v>
      </c>
      <c r="D79" s="2">
        <f>'PR-RAS'!E83</f>
        <v>43.07</v>
      </c>
      <c r="E79" s="2">
        <v>0</v>
      </c>
      <c r="F79" s="2">
        <v>0</v>
      </c>
      <c r="G79" s="3">
        <f t="shared" si="0"/>
        <v>20.017140000000001</v>
      </c>
      <c r="H79" s="3">
        <f t="shared" si="1"/>
        <v>0.56000000000000938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170.49</v>
      </c>
      <c r="D81" s="2">
        <f>'PR-RAS'!E85</f>
        <v>43.07</v>
      </c>
      <c r="E81" s="2">
        <v>0</v>
      </c>
      <c r="F81" s="2">
        <v>0</v>
      </c>
      <c r="G81" s="3">
        <f t="shared" si="0"/>
        <v>20.5304</v>
      </c>
      <c r="H81" s="3">
        <f t="shared" si="1"/>
        <v>0.56000000000000938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7357.45</v>
      </c>
      <c r="D94" s="2">
        <f>'PR-RAS'!E98</f>
        <v>10796.09</v>
      </c>
      <c r="E94" s="2">
        <v>0</v>
      </c>
      <c r="F94" s="2">
        <v>0</v>
      </c>
      <c r="G94" s="3">
        <f t="shared" si="0"/>
        <v>2692.3155900000002</v>
      </c>
      <c r="H94" s="3">
        <f t="shared" si="1"/>
        <v>0.53999999999996362</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7357.45</v>
      </c>
      <c r="D96" s="2">
        <f>'PR-RAS'!E100</f>
        <v>10796.09</v>
      </c>
      <c r="E96" s="2">
        <v>0</v>
      </c>
      <c r="F96" s="2">
        <v>0</v>
      </c>
      <c r="G96" s="3">
        <f t="shared" si="0"/>
        <v>2750.2148500000003</v>
      </c>
      <c r="H96" s="3">
        <f t="shared" si="1"/>
        <v>0.53999999999996362</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36000</v>
      </c>
      <c r="D102" s="2">
        <f>'PR-RAS'!E106</f>
        <v>0</v>
      </c>
      <c r="E102" s="2">
        <v>0</v>
      </c>
      <c r="F102" s="2">
        <v>0</v>
      </c>
      <c r="G102" s="3">
        <f t="shared" si="0"/>
        <v>3636.0000000000005</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36000</v>
      </c>
      <c r="D108" s="2">
        <f>'PR-RAS'!E112</f>
        <v>0</v>
      </c>
      <c r="E108" s="2">
        <v>0</v>
      </c>
      <c r="F108" s="2">
        <v>0</v>
      </c>
      <c r="G108" s="3">
        <f t="shared" si="0"/>
        <v>3852</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36000</v>
      </c>
      <c r="D113" s="2">
        <f>'PR-RAS'!E117</f>
        <v>0</v>
      </c>
      <c r="E113" s="2">
        <v>0</v>
      </c>
      <c r="F113" s="2">
        <v>0</v>
      </c>
      <c r="G113" s="3">
        <f t="shared" si="0"/>
        <v>4032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53734.03</v>
      </c>
      <c r="D130" s="2">
        <f>'PR-RAS'!E134</f>
        <v>61528.34</v>
      </c>
      <c r="E130" s="2">
        <v>0</v>
      </c>
      <c r="F130" s="2">
        <v>0</v>
      </c>
      <c r="G130" s="3">
        <f t="shared" si="0"/>
        <v>22806.00159</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53734.03</v>
      </c>
      <c r="D131" s="2">
        <f>'PR-RAS'!E135</f>
        <v>61528.34</v>
      </c>
      <c r="E131" s="2">
        <v>0</v>
      </c>
      <c r="F131" s="2">
        <v>0</v>
      </c>
      <c r="G131" s="3">
        <f t="shared" si="0"/>
        <v>22982.792300000001</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53734.03</v>
      </c>
      <c r="D132" s="2">
        <f>'PR-RAS'!E136</f>
        <v>61528.34</v>
      </c>
      <c r="E132" s="2">
        <v>0</v>
      </c>
      <c r="F132" s="2">
        <v>0</v>
      </c>
      <c r="G132" s="3">
        <f t="shared" si="0"/>
        <v>23159.583009999998</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60647.97</v>
      </c>
      <c r="D148" s="2">
        <f>'PR-RAS'!E152</f>
        <v>101863.7</v>
      </c>
      <c r="E148" s="2">
        <v>0</v>
      </c>
      <c r="F148" s="2">
        <v>0</v>
      </c>
      <c r="G148" s="3">
        <f t="shared" si="0"/>
        <v>38863.179389999998</v>
      </c>
      <c r="H148" s="3">
        <f t="shared" si="1"/>
        <v>0.33000000000174623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37994.79</v>
      </c>
      <c r="D149" s="2">
        <f>'PR-RAS'!E153</f>
        <v>48503.57</v>
      </c>
      <c r="E149" s="2">
        <v>0</v>
      </c>
      <c r="F149" s="2">
        <v>0</v>
      </c>
      <c r="G149" s="3">
        <f t="shared" si="0"/>
        <v>19980.285639999998</v>
      </c>
      <c r="H149" s="3">
        <f t="shared" si="1"/>
        <v>0.63999999999941792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31892.54</v>
      </c>
      <c r="D150" s="2">
        <f>'PR-RAS'!E154</f>
        <v>40912.94</v>
      </c>
      <c r="E150" s="2">
        <v>0</v>
      </c>
      <c r="F150" s="2">
        <v>0</v>
      </c>
      <c r="G150" s="3">
        <f t="shared" si="0"/>
        <v>16944.044580000002</v>
      </c>
      <c r="H150" s="3">
        <f t="shared" si="1"/>
        <v>0.51999999999679858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31892.54</v>
      </c>
      <c r="D151" s="2">
        <f>'PR-RAS'!E155</f>
        <v>40912.94</v>
      </c>
      <c r="E151" s="2">
        <v>0</v>
      </c>
      <c r="F151" s="2">
        <v>0</v>
      </c>
      <c r="G151" s="3">
        <f t="shared" si="0"/>
        <v>17057.763000000003</v>
      </c>
      <c r="H151" s="3">
        <f t="shared" si="1"/>
        <v>0.51999999999679858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840</v>
      </c>
      <c r="D155" s="2">
        <f>'PR-RAS'!E159</f>
        <v>840</v>
      </c>
      <c r="E155" s="2">
        <v>0</v>
      </c>
      <c r="F155" s="2">
        <v>0</v>
      </c>
      <c r="G155" s="3">
        <f t="shared" si="0"/>
        <v>388.08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5262.25</v>
      </c>
      <c r="D156" s="2">
        <f>'PR-RAS'!E160</f>
        <v>6750.63</v>
      </c>
      <c r="E156" s="2">
        <v>0</v>
      </c>
      <c r="F156" s="2">
        <v>0</v>
      </c>
      <c r="G156" s="3">
        <f t="shared" si="0"/>
        <v>2908.3440500000002</v>
      </c>
      <c r="H156" s="3">
        <f t="shared" si="1"/>
        <v>0.61999999999989086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5262.25</v>
      </c>
      <c r="D158" s="2">
        <f>'PR-RAS'!E162</f>
        <v>6750.63</v>
      </c>
      <c r="E158" s="2">
        <v>0</v>
      </c>
      <c r="F158" s="2">
        <v>0</v>
      </c>
      <c r="G158" s="3">
        <f t="shared" si="0"/>
        <v>2945.8710700000001</v>
      </c>
      <c r="H158" s="3">
        <f t="shared" si="1"/>
        <v>0.61999999999989086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15363.720000000001</v>
      </c>
      <c r="D160" s="2">
        <f>'PR-RAS'!E164</f>
        <v>16876.72</v>
      </c>
      <c r="E160" s="2">
        <v>0</v>
      </c>
      <c r="F160" s="2">
        <v>0</v>
      </c>
      <c r="G160" s="3">
        <f t="shared" si="0"/>
        <v>7809.6284400000004</v>
      </c>
      <c r="H160" s="3">
        <f t="shared" si="1"/>
        <v>0.55999999999767169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557.4</v>
      </c>
      <c r="D161" s="2">
        <f>'PR-RAS'!E165</f>
        <v>557.4</v>
      </c>
      <c r="E161" s="2">
        <v>0</v>
      </c>
      <c r="F161" s="2">
        <v>0</v>
      </c>
      <c r="G161" s="3">
        <f t="shared" si="0"/>
        <v>267.55199999999996</v>
      </c>
      <c r="H161" s="3">
        <f t="shared" si="1"/>
        <v>0.79999999999995453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557.4</v>
      </c>
      <c r="D163" s="2">
        <f>'PR-RAS'!E167</f>
        <v>557.4</v>
      </c>
      <c r="E163" s="2">
        <v>0</v>
      </c>
      <c r="F163" s="2">
        <v>0</v>
      </c>
      <c r="G163" s="3">
        <f t="shared" si="0"/>
        <v>270.89639999999997</v>
      </c>
      <c r="H163" s="3">
        <f t="shared" si="1"/>
        <v>0.79999999999995453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331.5</v>
      </c>
      <c r="D166" s="2">
        <f>'PR-RAS'!E170</f>
        <v>0</v>
      </c>
      <c r="E166" s="2">
        <v>0</v>
      </c>
      <c r="F166" s="2">
        <v>0</v>
      </c>
      <c r="G166" s="3">
        <f t="shared" si="0"/>
        <v>54.697500000000005</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132.30000000000001</v>
      </c>
      <c r="D167" s="2">
        <f>'PR-RAS'!E171</f>
        <v>0</v>
      </c>
      <c r="E167" s="2">
        <v>0</v>
      </c>
      <c r="F167" s="2">
        <v>0</v>
      </c>
      <c r="G167" s="3">
        <f t="shared" si="0"/>
        <v>21.961800000000004</v>
      </c>
      <c r="H167" s="3">
        <f t="shared" si="1"/>
        <v>0.30000000000001137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199.2</v>
      </c>
      <c r="D171" s="2">
        <f>'PR-RAS'!E175</f>
        <v>0</v>
      </c>
      <c r="E171" s="2">
        <v>0</v>
      </c>
      <c r="F171" s="2">
        <v>0</v>
      </c>
      <c r="G171" s="3">
        <f t="shared" si="0"/>
        <v>33.863999999999997</v>
      </c>
      <c r="H171" s="3">
        <f t="shared" si="1"/>
        <v>0.19999999999998863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7340.7000000000007</v>
      </c>
      <c r="D174" s="2">
        <f>'PR-RAS'!E178</f>
        <v>9185.92</v>
      </c>
      <c r="E174" s="2">
        <v>0</v>
      </c>
      <c r="F174" s="2">
        <v>0</v>
      </c>
      <c r="G174" s="3">
        <f t="shared" si="0"/>
        <v>4448.2694199999996</v>
      </c>
      <c r="H174" s="3">
        <f t="shared" si="1"/>
        <v>0.37999999999919964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259.92</v>
      </c>
      <c r="D175" s="2">
        <f>'PR-RAS'!E179</f>
        <v>282.52</v>
      </c>
      <c r="E175" s="2">
        <v>0</v>
      </c>
      <c r="F175" s="2">
        <v>0</v>
      </c>
      <c r="G175" s="3">
        <f t="shared" si="0"/>
        <v>143.54303999999999</v>
      </c>
      <c r="H175" s="3">
        <f t="shared" si="1"/>
        <v>0.56000000000000227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7.81</v>
      </c>
      <c r="D176" s="2">
        <f>'PR-RAS'!E180</f>
        <v>144.72</v>
      </c>
      <c r="E176" s="2">
        <v>0</v>
      </c>
      <c r="F176" s="2">
        <v>0</v>
      </c>
      <c r="G176" s="3">
        <f t="shared" si="0"/>
        <v>52.018749999999997</v>
      </c>
      <c r="H176" s="3">
        <f t="shared" si="1"/>
        <v>0.47000000000000153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599.25</v>
      </c>
      <c r="E177" s="2">
        <v>0</v>
      </c>
      <c r="F177" s="2">
        <v>0</v>
      </c>
      <c r="G177" s="3">
        <f t="shared" si="0"/>
        <v>210.93599999999998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7072.97</v>
      </c>
      <c r="D181" s="2">
        <f>'PR-RAS'!E185</f>
        <v>8159.43</v>
      </c>
      <c r="E181" s="2">
        <v>0</v>
      </c>
      <c r="F181" s="2">
        <v>0</v>
      </c>
      <c r="G181" s="3">
        <f t="shared" si="0"/>
        <v>4210.5294000000004</v>
      </c>
      <c r="H181" s="3">
        <f t="shared" si="1"/>
        <v>0.46000000000003638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7134.12</v>
      </c>
      <c r="D190" s="2">
        <f>'PR-RAS'!E194</f>
        <v>7133.4</v>
      </c>
      <c r="E190" s="2">
        <v>0</v>
      </c>
      <c r="F190" s="2">
        <v>0</v>
      </c>
      <c r="G190" s="3">
        <f t="shared" si="0"/>
        <v>4044.7738799999997</v>
      </c>
      <c r="H190" s="3">
        <f t="shared" si="1"/>
        <v>0.51999999999952706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7134.12</v>
      </c>
      <c r="D191" s="2">
        <f>'PR-RAS'!E195</f>
        <v>7133.4</v>
      </c>
      <c r="E191" s="2">
        <v>0</v>
      </c>
      <c r="F191" s="2">
        <v>0</v>
      </c>
      <c r="G191" s="3">
        <f t="shared" si="0"/>
        <v>4066.1747999999998</v>
      </c>
      <c r="H191" s="3">
        <f t="shared" si="1"/>
        <v>0.51999999999952706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7289.4599999999991</v>
      </c>
      <c r="D198" s="2">
        <f>'PR-RAS'!E202</f>
        <v>483.41</v>
      </c>
      <c r="E198" s="2">
        <v>0</v>
      </c>
      <c r="F198" s="2">
        <v>0</v>
      </c>
      <c r="G198" s="3">
        <f t="shared" si="0"/>
        <v>1626.4871599999999</v>
      </c>
      <c r="H198" s="3">
        <f t="shared" si="1"/>
        <v>0.8699999999991519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7289.4599999999991</v>
      </c>
      <c r="D212" s="2">
        <f>'PR-RAS'!E216</f>
        <v>483.41</v>
      </c>
      <c r="E212" s="2">
        <v>0</v>
      </c>
      <c r="F212" s="2">
        <v>0</v>
      </c>
      <c r="G212" s="3">
        <f t="shared" si="0"/>
        <v>1742.0750799999996</v>
      </c>
      <c r="H212" s="3">
        <f t="shared" si="1"/>
        <v>0.8699999999991519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375.52</v>
      </c>
      <c r="D213" s="2">
        <f>'PR-RAS'!E217</f>
        <v>483.41</v>
      </c>
      <c r="E213" s="2">
        <v>0</v>
      </c>
      <c r="F213" s="2">
        <v>0</v>
      </c>
      <c r="G213" s="3">
        <f t="shared" si="0"/>
        <v>284.57608000000005</v>
      </c>
      <c r="H213" s="3">
        <f t="shared" si="1"/>
        <v>0.8900000000000432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6913.94</v>
      </c>
      <c r="D214" s="2">
        <f>'PR-RAS'!E218</f>
        <v>0</v>
      </c>
      <c r="E214" s="2">
        <v>0</v>
      </c>
      <c r="F214" s="2">
        <v>0</v>
      </c>
      <c r="G214" s="3">
        <f t="shared" si="0"/>
        <v>1472.6692199999998</v>
      </c>
      <c r="H214" s="3">
        <f t="shared" si="1"/>
        <v>6.0000000000400178E-2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36000</v>
      </c>
      <c r="E269" s="2">
        <v>0</v>
      </c>
      <c r="F269" s="2">
        <v>0</v>
      </c>
      <c r="G269" s="3">
        <f t="shared" si="0"/>
        <v>19296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36000</v>
      </c>
      <c r="E279" s="2">
        <v>0</v>
      </c>
      <c r="F279" s="2">
        <v>0</v>
      </c>
      <c r="G279" s="3">
        <f t="shared" si="12"/>
        <v>20016</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36000</v>
      </c>
      <c r="E280" s="2">
        <v>0</v>
      </c>
      <c r="F280" s="2">
        <v>0</v>
      </c>
      <c r="G280" s="3">
        <f t="shared" si="12"/>
        <v>20088.000000000004</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60647.97</v>
      </c>
      <c r="D295" s="2">
        <f>'PR-RAS'!E299</f>
        <v>101863.7</v>
      </c>
      <c r="E295" s="2">
        <v>0</v>
      </c>
      <c r="F295" s="2">
        <v>0</v>
      </c>
      <c r="G295" s="3">
        <f t="shared" si="12"/>
        <v>77726.358779999995</v>
      </c>
      <c r="H295" s="3">
        <f t="shared" si="13"/>
        <v>0.33000000000174623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36614</v>
      </c>
      <c r="D296" s="2">
        <f>'PR-RAS'!E300</f>
        <v>0</v>
      </c>
      <c r="E296" s="2">
        <v>0</v>
      </c>
      <c r="F296" s="2">
        <v>0</v>
      </c>
      <c r="G296" s="3">
        <f t="shared" si="12"/>
        <v>10801.13</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29496.199999999997</v>
      </c>
      <c r="E297" s="2">
        <v>0</v>
      </c>
      <c r="F297" s="2">
        <v>0</v>
      </c>
      <c r="G297" s="3">
        <f t="shared" si="12"/>
        <v>17461.750399999997</v>
      </c>
      <c r="H297" s="3">
        <f t="shared" si="13"/>
        <v>0.19999999999708962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478787.71</v>
      </c>
      <c r="E299" s="2">
        <v>0</v>
      </c>
      <c r="F299" s="2">
        <v>0</v>
      </c>
      <c r="G299" s="3">
        <f t="shared" si="12"/>
        <v>285357.47515999997</v>
      </c>
      <c r="H299" s="3">
        <f t="shared" si="13"/>
        <v>0.28999999997904524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73189.42</v>
      </c>
      <c r="D303" s="2">
        <f>'PR-RAS'!E308</f>
        <v>88223.03</v>
      </c>
      <c r="E303" s="2">
        <v>0</v>
      </c>
      <c r="F303" s="2">
        <v>0</v>
      </c>
      <c r="G303" s="3">
        <f t="shared" si="12"/>
        <v>75389.914959999995</v>
      </c>
      <c r="H303" s="3">
        <f t="shared" si="13"/>
        <v>0.44999999999708962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73189.42</v>
      </c>
      <c r="D316" s="2">
        <f>'PR-RAS'!E321</f>
        <v>88223.03</v>
      </c>
      <c r="E316" s="2">
        <v>0</v>
      </c>
      <c r="F316" s="2">
        <v>0</v>
      </c>
      <c r="G316" s="3">
        <f t="shared" si="12"/>
        <v>78635.176200000002</v>
      </c>
      <c r="H316" s="3">
        <f t="shared" si="13"/>
        <v>0.44999999999708962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73189.42</v>
      </c>
      <c r="D317" s="2">
        <f>'PR-RAS'!E322</f>
        <v>88223.03</v>
      </c>
      <c r="E317" s="2">
        <v>0</v>
      </c>
      <c r="F317" s="2">
        <v>0</v>
      </c>
      <c r="G317" s="3">
        <f t="shared" si="12"/>
        <v>78884.811679999999</v>
      </c>
      <c r="H317" s="3">
        <f t="shared" si="13"/>
        <v>0.44999999999708962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73189.42</v>
      </c>
      <c r="D318" s="2">
        <f>'PR-RAS'!E323</f>
        <v>88223.03</v>
      </c>
      <c r="E318" s="2">
        <v>0</v>
      </c>
      <c r="F318" s="2">
        <v>0</v>
      </c>
      <c r="G318" s="3">
        <f t="shared" si="12"/>
        <v>79134.447159999996</v>
      </c>
      <c r="H318" s="3">
        <f t="shared" si="13"/>
        <v>0.44999999999708962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73189.42</v>
      </c>
      <c r="D412" s="2">
        <f>'PR-RAS'!E417</f>
        <v>88223.03</v>
      </c>
      <c r="E412" s="2">
        <v>0</v>
      </c>
      <c r="F412" s="2">
        <v>0</v>
      </c>
      <c r="G412" s="3">
        <f t="shared" si="12"/>
        <v>102600.18227999999</v>
      </c>
      <c r="H412" s="3">
        <f t="shared" si="13"/>
        <v>0.44999999999708962</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551730.05000000005</v>
      </c>
      <c r="D415" s="2">
        <f>'PR-RAS'!E420</f>
        <v>0</v>
      </c>
      <c r="E415" s="2">
        <v>0</v>
      </c>
      <c r="F415" s="2">
        <v>0</v>
      </c>
      <c r="G415" s="3">
        <f t="shared" si="12"/>
        <v>228416.24069999999</v>
      </c>
      <c r="H415" s="3">
        <f t="shared" si="13"/>
        <v>5.0000000046566129E-2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170451.39</v>
      </c>
      <c r="D417" s="2">
        <f>'PR-RAS'!E422</f>
        <v>160590.53</v>
      </c>
      <c r="E417" s="2">
        <v>0</v>
      </c>
      <c r="F417" s="2">
        <v>0</v>
      </c>
      <c r="G417" s="3">
        <f t="shared" si="12"/>
        <v>204519.0992</v>
      </c>
      <c r="H417" s="3">
        <f t="shared" si="13"/>
        <v>0.86000000001513399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60647.97</v>
      </c>
      <c r="D418" s="2">
        <f>'PR-RAS'!E423</f>
        <v>101863.7</v>
      </c>
      <c r="E418" s="2">
        <v>0</v>
      </c>
      <c r="F418" s="2">
        <v>0</v>
      </c>
      <c r="G418" s="3">
        <f t="shared" si="12"/>
        <v>110244.52928999999</v>
      </c>
      <c r="H418" s="3">
        <f t="shared" si="13"/>
        <v>0.33000000000174623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109803.42000000001</v>
      </c>
      <c r="D419" s="2">
        <f>'PR-RAS'!E424</f>
        <v>58726.83</v>
      </c>
      <c r="E419" s="2">
        <v>0</v>
      </c>
      <c r="F419" s="2">
        <v>0</v>
      </c>
      <c r="G419" s="3">
        <f t="shared" si="12"/>
        <v>94993.459440000006</v>
      </c>
      <c r="H419" s="3">
        <f t="shared" si="13"/>
        <v>0.59000000001105946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551730.05000000005</v>
      </c>
      <c r="D422" s="2">
        <f>'PR-RAS'!E427</f>
        <v>478787.71</v>
      </c>
      <c r="E422" s="2">
        <v>0</v>
      </c>
      <c r="F422" s="2">
        <v>0</v>
      </c>
      <c r="G422" s="3">
        <f t="shared" si="12"/>
        <v>635417.60287000006</v>
      </c>
      <c r="H422" s="3">
        <f t="shared" si="13"/>
        <v>0.34000000002561137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36861.08</v>
      </c>
      <c r="D529" s="2">
        <f>'PR-RAS'!E535</f>
        <v>44995.53</v>
      </c>
      <c r="E529" s="2">
        <v>0</v>
      </c>
      <c r="F529" s="2">
        <v>0</v>
      </c>
      <c r="G529" s="3">
        <f t="shared" ref="G529:G836" si="14">(B529/1000)*(C529*1+D529*2)</f>
        <v>66977.92992000001</v>
      </c>
      <c r="H529" s="3">
        <f t="shared" ref="H529:H836" si="15">ABS(C529-ROUND(C529,0))+ABS(D529-ROUND(D529,0))</f>
        <v>0.55000000000291038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36861.08</v>
      </c>
      <c r="D591" s="2">
        <f>'PR-RAS'!E597</f>
        <v>44995.53</v>
      </c>
      <c r="E591" s="2">
        <v>0</v>
      </c>
      <c r="F591" s="2">
        <v>0</v>
      </c>
      <c r="G591" s="3">
        <f t="shared" si="14"/>
        <v>74842.762600000002</v>
      </c>
      <c r="H591" s="3">
        <f t="shared" si="15"/>
        <v>0.55000000000291038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36861.08</v>
      </c>
      <c r="D615" s="2">
        <f>'PR-RAS'!E621</f>
        <v>44995.53</v>
      </c>
      <c r="E615" s="2">
        <v>0</v>
      </c>
      <c r="F615" s="2">
        <v>0</v>
      </c>
      <c r="G615" s="3">
        <f t="shared" si="14"/>
        <v>77887.213959999994</v>
      </c>
      <c r="H615" s="3">
        <f t="shared" si="15"/>
        <v>0.55000000000291038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36861.08</v>
      </c>
      <c r="D618" s="2">
        <f>'PR-RAS'!E624</f>
        <v>44995.53</v>
      </c>
      <c r="E618" s="2">
        <v>0</v>
      </c>
      <c r="F618" s="2">
        <v>0</v>
      </c>
      <c r="G618" s="3">
        <f t="shared" si="14"/>
        <v>78267.770380000002</v>
      </c>
      <c r="H618" s="3">
        <f t="shared" si="15"/>
        <v>0.55000000000291038</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36861.08</v>
      </c>
      <c r="D634" s="2">
        <f>'PR-RAS'!E640</f>
        <v>44995.53</v>
      </c>
      <c r="E634" s="2">
        <v>0</v>
      </c>
      <c r="F634" s="2">
        <v>0</v>
      </c>
      <c r="G634" s="3">
        <f t="shared" si="14"/>
        <v>80297.404620000001</v>
      </c>
      <c r="H634" s="3">
        <f t="shared" si="15"/>
        <v>0.55000000000291038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170451.39</v>
      </c>
      <c r="D637" s="2">
        <f>'PR-RAS'!E643</f>
        <v>160590.53</v>
      </c>
      <c r="E637" s="2">
        <v>0</v>
      </c>
      <c r="F637" s="2">
        <v>0</v>
      </c>
      <c r="G637" s="3">
        <f t="shared" si="14"/>
        <v>312678.23820000002</v>
      </c>
      <c r="H637" s="3">
        <f t="shared" si="15"/>
        <v>0.86000000001513399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97509.05</v>
      </c>
      <c r="D638" s="2">
        <f>'PR-RAS'!E644</f>
        <v>146859.22999999998</v>
      </c>
      <c r="E638" s="2">
        <v>0</v>
      </c>
      <c r="F638" s="2">
        <v>0</v>
      </c>
      <c r="G638" s="3">
        <f t="shared" si="14"/>
        <v>249211.92386999997</v>
      </c>
      <c r="H638" s="3">
        <f t="shared" si="15"/>
        <v>0.27999999998428393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72942.340000000011</v>
      </c>
      <c r="D639" s="2">
        <f>'PR-RAS'!E645</f>
        <v>13731.300000000017</v>
      </c>
      <c r="E639" s="2">
        <v>0</v>
      </c>
      <c r="F639" s="2">
        <v>0</v>
      </c>
      <c r="G639" s="3">
        <f t="shared" si="14"/>
        <v>64058.351720000028</v>
      </c>
      <c r="H639" s="3">
        <f t="shared" si="15"/>
        <v>0.64000000002852175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551730.05000000005</v>
      </c>
      <c r="D642" s="2">
        <f>'PR-RAS'!E648</f>
        <v>478787.71</v>
      </c>
      <c r="E642" s="2">
        <v>0</v>
      </c>
      <c r="F642" s="2">
        <v>0</v>
      </c>
      <c r="G642" s="3">
        <f t="shared" si="14"/>
        <v>967464.80627000018</v>
      </c>
      <c r="H642" s="3">
        <f t="shared" si="15"/>
        <v>0.34000000002561137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478787.71</v>
      </c>
      <c r="D644" s="2">
        <f>'PR-RAS'!E650</f>
        <v>465056.41000000003</v>
      </c>
      <c r="E644" s="2">
        <v>0</v>
      </c>
      <c r="F644" s="2">
        <v>0</v>
      </c>
      <c r="G644" s="3">
        <f t="shared" si="14"/>
        <v>905923.04079</v>
      </c>
      <c r="H644" s="3">
        <f t="shared" si="15"/>
        <v>0.70000000001164153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9049.11</v>
      </c>
      <c r="D646" s="2">
        <f>'PR-RAS'!E653</f>
        <v>109985.14</v>
      </c>
      <c r="E646" s="2">
        <v>0</v>
      </c>
      <c r="F646" s="2">
        <v>0</v>
      </c>
      <c r="G646" s="3">
        <f t="shared" si="14"/>
        <v>147717.50655000002</v>
      </c>
      <c r="H646" s="3">
        <f t="shared" si="15"/>
        <v>0.25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237833.04</v>
      </c>
      <c r="D647" s="2">
        <f>'PR-RAS'!E654</f>
        <v>271873.46000000002</v>
      </c>
      <c r="E647" s="2">
        <v>0</v>
      </c>
      <c r="F647" s="2">
        <v>0</v>
      </c>
      <c r="G647" s="3">
        <f t="shared" si="14"/>
        <v>504900.65416000009</v>
      </c>
      <c r="H647" s="3">
        <f t="shared" si="15"/>
        <v>0.50000000002910383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136897.01</v>
      </c>
      <c r="D648" s="2">
        <f>'PR-RAS'!E655</f>
        <v>309808.88</v>
      </c>
      <c r="E648" s="2">
        <v>0</v>
      </c>
      <c r="F648" s="2">
        <v>0</v>
      </c>
      <c r="G648" s="3">
        <f t="shared" si="14"/>
        <v>489465.05619000003</v>
      </c>
      <c r="H648" s="3">
        <f t="shared" si="15"/>
        <v>0.13000000000465661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109985.14000000001</v>
      </c>
      <c r="D649" s="2">
        <f>'PR-RAS'!E656</f>
        <v>72049.72000000003</v>
      </c>
      <c r="E649" s="2">
        <v>0</v>
      </c>
      <c r="F649" s="2">
        <v>0</v>
      </c>
      <c r="G649" s="3">
        <f t="shared" si="14"/>
        <v>164646.80784000005</v>
      </c>
      <c r="H649" s="3">
        <f t="shared" si="15"/>
        <v>0.41999999998370185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557.4</v>
      </c>
      <c r="D727" s="2">
        <f>'PR-RAS'!E734</f>
        <v>557.4</v>
      </c>
      <c r="E727" s="2">
        <v>0</v>
      </c>
      <c r="F727" s="2">
        <v>0</v>
      </c>
      <c r="G727" s="3">
        <f t="shared" si="14"/>
        <v>1214.0171999999998</v>
      </c>
      <c r="H727" s="3">
        <f t="shared" si="15"/>
        <v>0.79999999999995453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7134.12</v>
      </c>
      <c r="D734" s="2">
        <f>'PR-RAS'!E741</f>
        <v>7133.4</v>
      </c>
      <c r="E734" s="2">
        <v>0</v>
      </c>
      <c r="F734" s="2">
        <v>0</v>
      </c>
      <c r="G734" s="3">
        <f t="shared" si="14"/>
        <v>15686.874359999998</v>
      </c>
      <c r="H734" s="3">
        <f t="shared" si="15"/>
        <v>0.51999999999952706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36861.08</v>
      </c>
      <c r="D993" s="2">
        <f>'PR-RAS'!E1000</f>
        <v>44995.53</v>
      </c>
      <c r="E993" s="2">
        <v>0</v>
      </c>
      <c r="F993" s="2">
        <v>0</v>
      </c>
      <c r="G993" s="3">
        <f t="shared" si="34"/>
        <v>125837.32287999999</v>
      </c>
      <c r="H993" s="3">
        <f t="shared" si="35"/>
        <v>0.55000000000291038</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1211034.25</v>
      </c>
      <c r="D1011" s="7">
        <f>BILANCA!E6</f>
        <v>1083697.69</v>
      </c>
      <c r="E1011" s="7">
        <v>0</v>
      </c>
      <c r="F1011" s="7">
        <v>0</v>
      </c>
      <c r="G1011" s="8">
        <f t="shared" ref="G1011:G1306" si="38">B1011/1000*C1011+B1011/500*D1011</f>
        <v>3378.4296299999996</v>
      </c>
      <c r="H1011" s="8">
        <f t="shared" si="35"/>
        <v>0.56000000005587935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676.8</v>
      </c>
      <c r="D1025" s="2">
        <f>BILANCA!E20</f>
        <v>0</v>
      </c>
      <c r="E1025" s="2">
        <v>0</v>
      </c>
      <c r="F1025" s="2">
        <v>0</v>
      </c>
      <c r="G1025" s="3">
        <f t="shared" si="38"/>
        <v>10.151999999999999</v>
      </c>
      <c r="H1025" s="3">
        <f t="shared" si="35"/>
        <v>0.20000000000004547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676.8</v>
      </c>
      <c r="D1033" s="2">
        <f>BILANCA!E28</f>
        <v>0</v>
      </c>
      <c r="E1033" s="2">
        <v>0</v>
      </c>
      <c r="F1033" s="2">
        <v>0</v>
      </c>
      <c r="G1033" s="3">
        <f t="shared" si="38"/>
        <v>15.566399999999998</v>
      </c>
      <c r="H1033" s="3">
        <f t="shared" si="35"/>
        <v>0.20000000000004547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1491.78</v>
      </c>
      <c r="D1059" s="2">
        <f>BILANCA!E54</f>
        <v>626.89</v>
      </c>
      <c r="E1059" s="2">
        <v>0</v>
      </c>
      <c r="F1059" s="2">
        <v>0</v>
      </c>
      <c r="G1059" s="3">
        <f t="shared" si="38"/>
        <v>134.53244000000001</v>
      </c>
      <c r="H1059" s="3">
        <f t="shared" si="35"/>
        <v>0.33000000000004093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1491.78</v>
      </c>
      <c r="D1060" s="2">
        <f>BILANCA!E55</f>
        <v>626.89</v>
      </c>
      <c r="E1060" s="2">
        <v>0</v>
      </c>
      <c r="F1060" s="2">
        <v>0</v>
      </c>
      <c r="G1060" s="3">
        <f t="shared" si="38"/>
        <v>137.27799999999999</v>
      </c>
      <c r="H1060" s="3">
        <f t="shared" si="35"/>
        <v>0.33000000000004093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1211034.25</v>
      </c>
      <c r="D1074" s="2">
        <f>BILANCA!E69</f>
        <v>1083697.69</v>
      </c>
      <c r="E1074" s="2">
        <v>0</v>
      </c>
      <c r="F1074" s="2">
        <v>0</v>
      </c>
      <c r="G1074" s="3">
        <f t="shared" si="38"/>
        <v>216219.49631999998</v>
      </c>
      <c r="H1074" s="3">
        <f t="shared" si="35"/>
        <v>0.56000000005587935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109985.14</v>
      </c>
      <c r="D1075" s="2">
        <f>BILANCA!E70</f>
        <v>72049.72</v>
      </c>
      <c r="E1075" s="2">
        <v>0</v>
      </c>
      <c r="F1075" s="2">
        <v>0</v>
      </c>
      <c r="G1075" s="3">
        <f t="shared" si="38"/>
        <v>16515.4977</v>
      </c>
      <c r="H1075" s="3">
        <f t="shared" si="35"/>
        <v>0.41999999999825377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109985.14</v>
      </c>
      <c r="D1076" s="2">
        <f>BILANCA!E71</f>
        <v>12049.72</v>
      </c>
      <c r="E1076" s="2">
        <v>0</v>
      </c>
      <c r="F1076" s="2">
        <v>0</v>
      </c>
      <c r="G1076" s="3">
        <f t="shared" si="38"/>
        <v>8849.5822800000005</v>
      </c>
      <c r="H1076" s="3">
        <f t="shared" si="35"/>
        <v>0.42000000000007276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109985.14</v>
      </c>
      <c r="D1078" s="2">
        <f>BILANCA!E73</f>
        <v>12049.72</v>
      </c>
      <c r="E1078" s="2">
        <v>0</v>
      </c>
      <c r="F1078" s="2">
        <v>0</v>
      </c>
      <c r="G1078" s="3">
        <f t="shared" si="38"/>
        <v>9117.75144</v>
      </c>
      <c r="H1078" s="3">
        <f t="shared" si="35"/>
        <v>0.42000000000007276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60000</v>
      </c>
      <c r="E1081" s="2">
        <v>0</v>
      </c>
      <c r="F1081" s="2">
        <v>0</v>
      </c>
      <c r="G1081" s="3">
        <f t="shared" si="38"/>
        <v>8520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60000</v>
      </c>
      <c r="E1082" s="2">
        <v>0</v>
      </c>
      <c r="F1082" s="2">
        <v>0</v>
      </c>
      <c r="G1082" s="3">
        <f t="shared" ref="G1082:G1084" si="39">B1082/1000*C1082+B1082/500*D1082</f>
        <v>8640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1399.5</v>
      </c>
      <c r="D1087" s="2">
        <f>BILANCA!E82</f>
        <v>221.39</v>
      </c>
      <c r="E1087" s="2">
        <v>0</v>
      </c>
      <c r="F1087" s="2">
        <v>0</v>
      </c>
      <c r="G1087" s="3">
        <f t="shared" si="38"/>
        <v>141.85556</v>
      </c>
      <c r="H1087" s="3">
        <f t="shared" si="35"/>
        <v>0.88999999999998636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399.5</v>
      </c>
      <c r="D1090" s="2">
        <f>BILANCA!E85</f>
        <v>221.39</v>
      </c>
      <c r="E1090" s="2">
        <v>0</v>
      </c>
      <c r="F1090" s="2">
        <v>0</v>
      </c>
      <c r="G1090" s="3">
        <f t="shared" si="38"/>
        <v>67.38239999999999</v>
      </c>
      <c r="H1090" s="3">
        <f t="shared" si="35"/>
        <v>0.88999999999998636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1000</v>
      </c>
      <c r="D1092" s="2">
        <f>BILANCA!E87</f>
        <v>0</v>
      </c>
      <c r="E1092" s="2">
        <v>0</v>
      </c>
      <c r="F1092" s="2">
        <v>0</v>
      </c>
      <c r="G1092" s="3">
        <f t="shared" si="38"/>
        <v>82</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1099649.6100000001</v>
      </c>
      <c r="D1093" s="2">
        <f>BILANCA!E88</f>
        <v>1011426.58</v>
      </c>
      <c r="E1093" s="2">
        <v>0</v>
      </c>
      <c r="F1093" s="2">
        <v>0</v>
      </c>
      <c r="G1093" s="3">
        <f t="shared" si="38"/>
        <v>259167.72991000002</v>
      </c>
      <c r="H1093" s="3">
        <f t="shared" si="35"/>
        <v>0.80999999993946403</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1099649.6100000001</v>
      </c>
      <c r="D1094" s="2">
        <f>BILANCA!E89</f>
        <v>1011426.58</v>
      </c>
      <c r="E1094" s="2">
        <v>0</v>
      </c>
      <c r="F1094" s="2">
        <v>0</v>
      </c>
      <c r="G1094" s="3">
        <f t="shared" si="38"/>
        <v>262290.23268000002</v>
      </c>
      <c r="H1094" s="3">
        <f t="shared" si="35"/>
        <v>0.80999999993946403</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1099649.6100000001</v>
      </c>
      <c r="D1095" s="2">
        <f>BILANCA!E90</f>
        <v>1011426.58</v>
      </c>
      <c r="E1095" s="2">
        <v>0</v>
      </c>
      <c r="F1095" s="2">
        <v>0</v>
      </c>
      <c r="G1095" s="3">
        <f t="shared" si="38"/>
        <v>265412.73545000004</v>
      </c>
      <c r="H1095" s="3">
        <f t="shared" si="35"/>
        <v>0.80999999993946403</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1211034.25</v>
      </c>
      <c r="D1180" s="2">
        <f>BILANCA!E176</f>
        <v>1083697.6900000002</v>
      </c>
      <c r="E1180" s="2">
        <v>0</v>
      </c>
      <c r="F1180" s="2">
        <v>0</v>
      </c>
      <c r="G1180" s="3">
        <f t="shared" si="38"/>
        <v>574333.03710000007</v>
      </c>
      <c r="H1180" s="3">
        <f t="shared" si="41"/>
        <v>0.55999999982304871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1827515.78</v>
      </c>
      <c r="D1181" s="2">
        <f>BILANCA!E177</f>
        <v>1641452.3900000001</v>
      </c>
      <c r="E1181" s="2">
        <v>0</v>
      </c>
      <c r="F1181" s="2">
        <v>0</v>
      </c>
      <c r="G1181" s="3">
        <f t="shared" si="38"/>
        <v>873881.91576</v>
      </c>
      <c r="H1181" s="3">
        <f t="shared" si="41"/>
        <v>0.61000000010244548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4246.9800000000005</v>
      </c>
      <c r="D1182" s="2">
        <f>BILANCA!E178</f>
        <v>5388.34</v>
      </c>
      <c r="E1182" s="2">
        <v>0</v>
      </c>
      <c r="F1182" s="2">
        <v>0</v>
      </c>
      <c r="G1182" s="3">
        <f t="shared" si="38"/>
        <v>2584.06952</v>
      </c>
      <c r="H1182" s="3">
        <f t="shared" si="41"/>
        <v>0.35999999999967258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3602.11</v>
      </c>
      <c r="D1183" s="2">
        <f>BILANCA!E179</f>
        <v>4341.7</v>
      </c>
      <c r="E1183" s="2">
        <v>0</v>
      </c>
      <c r="F1183" s="2">
        <v>0</v>
      </c>
      <c r="G1183" s="3">
        <f t="shared" si="38"/>
        <v>2125.3932299999997</v>
      </c>
      <c r="H1183" s="3">
        <f t="shared" si="41"/>
        <v>0.41000000000030923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644.87</v>
      </c>
      <c r="D1184" s="2">
        <f>BILANCA!E180</f>
        <v>1007.39</v>
      </c>
      <c r="E1184" s="2">
        <v>0</v>
      </c>
      <c r="F1184" s="2">
        <v>0</v>
      </c>
      <c r="G1184" s="3">
        <f t="shared" si="38"/>
        <v>462.77909999999997</v>
      </c>
      <c r="H1184" s="3">
        <f t="shared" si="41"/>
        <v>0.51999999999998181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39.25</v>
      </c>
      <c r="E1185" s="2">
        <v>0</v>
      </c>
      <c r="F1185" s="2">
        <v>0</v>
      </c>
      <c r="G1185" s="3">
        <f t="shared" si="38"/>
        <v>13.737499999999999</v>
      </c>
      <c r="H1185" s="3">
        <f t="shared" si="41"/>
        <v>0.25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39.25</v>
      </c>
      <c r="E1188" s="2">
        <v>0</v>
      </c>
      <c r="F1188" s="2">
        <v>0</v>
      </c>
      <c r="G1188" s="3">
        <f t="shared" si="38"/>
        <v>13.972999999999999</v>
      </c>
      <c r="H1188" s="3">
        <f t="shared" si="41"/>
        <v>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723482.69</v>
      </c>
      <c r="D1223" s="2">
        <f>BILANCA!E219</f>
        <v>624500.97000000009</v>
      </c>
      <c r="E1223" s="2">
        <v>0</v>
      </c>
      <c r="F1223" s="2">
        <v>0</v>
      </c>
      <c r="G1223" s="3">
        <f t="shared" si="38"/>
        <v>420139.22619000002</v>
      </c>
      <c r="H1223" s="3">
        <f t="shared" si="41"/>
        <v>0.33999999996740371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723482.69</v>
      </c>
      <c r="D1224" s="2">
        <f>BILANCA!E220</f>
        <v>624500.97000000009</v>
      </c>
      <c r="E1224" s="2">
        <v>0</v>
      </c>
      <c r="F1224" s="2">
        <v>0</v>
      </c>
      <c r="G1224" s="3">
        <f t="shared" si="38"/>
        <v>422111.71082000004</v>
      </c>
      <c r="H1224" s="3">
        <f t="shared" si="41"/>
        <v>0.33999999996740371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137693.82</v>
      </c>
      <c r="D1236" s="2">
        <f>BILANCA!E232</f>
        <v>92698.29</v>
      </c>
      <c r="E1236" s="2">
        <v>0</v>
      </c>
      <c r="F1236" s="2">
        <v>0</v>
      </c>
      <c r="G1236" s="3">
        <f t="shared" si="38"/>
        <v>73018.430399999997</v>
      </c>
      <c r="H1236" s="3">
        <f t="shared" si="41"/>
        <v>0.46999999998661224</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585788.87</v>
      </c>
      <c r="D1239" s="2">
        <f>BILANCA!E235</f>
        <v>531802.68000000005</v>
      </c>
      <c r="E1239" s="2">
        <v>0</v>
      </c>
      <c r="F1239" s="2">
        <v>0</v>
      </c>
      <c r="G1239" s="3">
        <f t="shared" si="38"/>
        <v>377711.27867000003</v>
      </c>
      <c r="H1239" s="3">
        <f t="shared" si="41"/>
        <v>0.44999999995343387</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1099786.1100000001</v>
      </c>
      <c r="D1252" s="2">
        <f>BILANCA!E248</f>
        <v>1011563.08</v>
      </c>
      <c r="E1252" s="2">
        <v>0</v>
      </c>
      <c r="F1252" s="2">
        <v>0</v>
      </c>
      <c r="G1252" s="3">
        <f t="shared" si="38"/>
        <v>755744.76934</v>
      </c>
      <c r="H1252" s="3">
        <f t="shared" si="41"/>
        <v>0.19000000006053597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1099786.1100000001</v>
      </c>
      <c r="D1254" s="2">
        <f>BILANCA!E250</f>
        <v>1011563.08</v>
      </c>
      <c r="E1254" s="2">
        <v>0</v>
      </c>
      <c r="F1254" s="2">
        <v>0</v>
      </c>
      <c r="G1254" s="3">
        <f t="shared" si="38"/>
        <v>761990.59387999994</v>
      </c>
      <c r="H1254" s="3">
        <f t="shared" si="41"/>
        <v>0.19000000006053597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-616481.53</v>
      </c>
      <c r="D1255" s="2">
        <f>BILANCA!E251</f>
        <v>-557754.69999999995</v>
      </c>
      <c r="E1255" s="2">
        <v>0</v>
      </c>
      <c r="F1255" s="2">
        <v>0</v>
      </c>
      <c r="G1255" s="3">
        <f t="shared" si="38"/>
        <v>-424337.77784999995</v>
      </c>
      <c r="H1255" s="3">
        <f t="shared" si="41"/>
        <v>0.77000000001862645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-137693.82</v>
      </c>
      <c r="D1256" s="2">
        <f>BILANCA!E252</f>
        <v>-92698.29</v>
      </c>
      <c r="E1256" s="2">
        <v>0</v>
      </c>
      <c r="F1256" s="2">
        <v>0</v>
      </c>
      <c r="G1256" s="3">
        <f t="shared" si="38"/>
        <v>-79480.238400000002</v>
      </c>
      <c r="H1256" s="3">
        <f t="shared" si="41"/>
        <v>0.46999999998661224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137693.82</v>
      </c>
      <c r="D1258" s="2">
        <f>BILANCA!E254</f>
        <v>92698.29</v>
      </c>
      <c r="E1258" s="2">
        <v>0</v>
      </c>
      <c r="F1258" s="2">
        <v>0</v>
      </c>
      <c r="G1258" s="3">
        <f t="shared" si="38"/>
        <v>80126.419200000004</v>
      </c>
      <c r="H1258" s="3">
        <f t="shared" si="41"/>
        <v>0.46999999998661224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-478787.71</v>
      </c>
      <c r="D1259" s="2">
        <f>BILANCA!E255</f>
        <v>-465056.41</v>
      </c>
      <c r="E1259" s="2">
        <v>0</v>
      </c>
      <c r="F1259" s="2">
        <v>0</v>
      </c>
      <c r="G1259" s="3">
        <f t="shared" si="38"/>
        <v>-350816.23196999996</v>
      </c>
      <c r="H1259" s="3">
        <f t="shared" si="41"/>
        <v>0.69999999995343387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478787.71</v>
      </c>
      <c r="D1264" s="2">
        <f>BILANCA!E260</f>
        <v>465056.41</v>
      </c>
      <c r="E1264" s="2">
        <v>0</v>
      </c>
      <c r="F1264" s="2">
        <v>0</v>
      </c>
      <c r="G1264" s="3">
        <f t="shared" si="38"/>
        <v>357860.73462</v>
      </c>
      <c r="H1264" s="3">
        <f t="shared" si="41"/>
        <v>0.69999999995343387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478787.71</v>
      </c>
      <c r="D1265" s="2">
        <f>BILANCA!E261</f>
        <v>465056.41</v>
      </c>
      <c r="E1265" s="2">
        <v>0</v>
      </c>
      <c r="F1265" s="2">
        <v>0</v>
      </c>
      <c r="G1265" s="3">
        <f t="shared" si="38"/>
        <v>359269.63514999999</v>
      </c>
      <c r="H1265" s="3">
        <f t="shared" si="41"/>
        <v>0.69999999995343387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1099649.6100000001</v>
      </c>
      <c r="D1304" s="2">
        <f>BILANCA!E301</f>
        <v>1011426.58</v>
      </c>
      <c r="E1304" s="2">
        <v>0</v>
      </c>
      <c r="F1304" s="2">
        <v>0</v>
      </c>
      <c r="G1304" s="3">
        <f t="shared" si="38"/>
        <v>918015.81438</v>
      </c>
      <c r="H1304" s="3">
        <f t="shared" si="41"/>
        <v>0.80999999993946403</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1000</v>
      </c>
      <c r="D1312" s="2">
        <f>BILANCA!E309</f>
        <v>0</v>
      </c>
      <c r="E1312" s="2">
        <v>0</v>
      </c>
      <c r="F1312" s="2">
        <v>0</v>
      </c>
      <c r="G1312" s="3">
        <f t="shared" si="52"/>
        <v>302</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4246.9799999999996</v>
      </c>
      <c r="D1339" s="2">
        <f>BILANCA!E336</f>
        <v>4988.17</v>
      </c>
      <c r="E1339" s="2">
        <v>0</v>
      </c>
      <c r="F1339" s="2">
        <v>0</v>
      </c>
      <c r="G1339" s="3">
        <f t="shared" si="52"/>
        <v>4679.47228</v>
      </c>
      <c r="H1339" s="3">
        <f t="shared" si="41"/>
        <v>0.19000000000050932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400.17</v>
      </c>
      <c r="E1340" s="2">
        <v>0</v>
      </c>
      <c r="F1340" s="2">
        <v>0</v>
      </c>
      <c r="G1340" s="3">
        <f t="shared" si="52"/>
        <v>264.11220000000003</v>
      </c>
      <c r="H1340" s="3">
        <f t="shared" si="41"/>
        <v>0.17000000000001592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723482.69</v>
      </c>
      <c r="D1346" s="2">
        <f>BILANCA!E343</f>
        <v>624500.97</v>
      </c>
      <c r="E1346" s="2">
        <v>0</v>
      </c>
      <c r="F1346" s="2">
        <v>0</v>
      </c>
      <c r="G1346" s="3">
        <f t="shared" si="52"/>
        <v>662754.83568000002</v>
      </c>
      <c r="H1346" s="3">
        <f t="shared" si="41"/>
        <v>0.34000000008381903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60647.97</v>
      </c>
      <c r="D1478" s="2">
        <f>'RAS-funkcijski'!E82</f>
        <v>101863.7</v>
      </c>
      <c r="E1478" s="2">
        <v>0</v>
      </c>
      <c r="F1478" s="2">
        <v>0</v>
      </c>
      <c r="G1478" s="3">
        <f t="shared" si="52"/>
        <v>20621.278859999999</v>
      </c>
      <c r="H1478" s="3">
        <f t="shared" si="63"/>
        <v>0.33000000000174623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60647.97</v>
      </c>
      <c r="D1479" s="2">
        <f>'RAS-funkcijski'!E83</f>
        <v>101863.7</v>
      </c>
      <c r="E1479" s="2">
        <v>0</v>
      </c>
      <c r="F1479" s="2">
        <v>0</v>
      </c>
      <c r="G1479" s="3">
        <f t="shared" si="52"/>
        <v>20885.65423</v>
      </c>
      <c r="H1479" s="3">
        <f t="shared" si="63"/>
        <v>0.33000000000174623</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60647.97</v>
      </c>
      <c r="D1537" s="14">
        <f>'RAS-funkcijski'!E141</f>
        <v>101863.7</v>
      </c>
      <c r="E1537" s="14">
        <v>0</v>
      </c>
      <c r="F1537" s="14">
        <v>0</v>
      </c>
      <c r="G1537" s="15">
        <f t="shared" si="52"/>
        <v>36219.425690000004</v>
      </c>
      <c r="H1537" s="15">
        <f t="shared" si="63"/>
        <v>0.33000000000174623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727729.67</v>
      </c>
      <c r="D1582" s="7"/>
      <c r="E1582" s="7">
        <v>0</v>
      </c>
      <c r="F1582" s="7">
        <v>0</v>
      </c>
      <c r="G1582" s="8">
        <f t="shared" ref="G1582:G1686" si="70">B1582/1000*C1582</f>
        <v>727.72967000000006</v>
      </c>
      <c r="H1582" s="8">
        <f t="shared" ref="H1582:H1686" si="71">ABS(C1582-ROUND(C1582,0))</f>
        <v>0.32999999995809048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102912.77</v>
      </c>
      <c r="D1583" s="2">
        <v>0</v>
      </c>
      <c r="E1583" s="2">
        <v>0</v>
      </c>
      <c r="F1583" s="2">
        <v>0</v>
      </c>
      <c r="G1583" s="3">
        <f t="shared" si="70"/>
        <v>205.82554000000002</v>
      </c>
      <c r="H1583" s="3">
        <f t="shared" si="71"/>
        <v>0.22999999999592546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12.15</v>
      </c>
      <c r="D1584" s="2">
        <v>0</v>
      </c>
      <c r="E1584" s="2">
        <v>0</v>
      </c>
      <c r="F1584" s="2">
        <v>0</v>
      </c>
      <c r="G1584" s="3">
        <f t="shared" si="70"/>
        <v>3.6450000000000003E-2</v>
      </c>
      <c r="H1584" s="3">
        <f t="shared" si="71"/>
        <v>0.15000000000000036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102900.62000000001</v>
      </c>
      <c r="D1585" s="2">
        <v>0</v>
      </c>
      <c r="E1585" s="2">
        <v>0</v>
      </c>
      <c r="F1585" s="2">
        <v>0</v>
      </c>
      <c r="G1585" s="3">
        <f t="shared" si="70"/>
        <v>411.60248000000007</v>
      </c>
      <c r="H1585" s="3">
        <f t="shared" si="71"/>
        <v>0.3799999999901047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48503.57</v>
      </c>
      <c r="D1586" s="2">
        <v>0</v>
      </c>
      <c r="E1586" s="2">
        <v>0</v>
      </c>
      <c r="F1586" s="2">
        <v>0</v>
      </c>
      <c r="G1586" s="3">
        <f t="shared" si="70"/>
        <v>242.51785000000001</v>
      </c>
      <c r="H1586" s="3">
        <f t="shared" si="71"/>
        <v>0.43000000000029104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17899.72</v>
      </c>
      <c r="D1587" s="2">
        <v>0</v>
      </c>
      <c r="E1587" s="2">
        <v>0</v>
      </c>
      <c r="F1587" s="2">
        <v>0</v>
      </c>
      <c r="G1587" s="3">
        <f t="shared" si="70"/>
        <v>107.39832000000001</v>
      </c>
      <c r="H1587" s="3">
        <f t="shared" si="71"/>
        <v>0.27999999999883585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497.33</v>
      </c>
      <c r="D1588" s="2">
        <v>0</v>
      </c>
      <c r="E1588" s="2">
        <v>0</v>
      </c>
      <c r="F1588" s="2">
        <v>0</v>
      </c>
      <c r="G1588" s="3">
        <f t="shared" si="70"/>
        <v>3.4813100000000001</v>
      </c>
      <c r="H1588" s="3">
        <f t="shared" si="71"/>
        <v>0.32999999999998408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36000</v>
      </c>
      <c r="D1592" s="2">
        <v>0</v>
      </c>
      <c r="E1592" s="2">
        <v>0</v>
      </c>
      <c r="F1592" s="2">
        <v>0</v>
      </c>
      <c r="G1592" s="3">
        <f t="shared" si="70"/>
        <v>396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200753.13</v>
      </c>
      <c r="D1602" s="2">
        <v>0</v>
      </c>
      <c r="E1602" s="2">
        <v>0</v>
      </c>
      <c r="F1602" s="2">
        <v>0</v>
      </c>
      <c r="G1602" s="3">
        <f t="shared" si="70"/>
        <v>4215.8157300000003</v>
      </c>
      <c r="H1602" s="3">
        <f t="shared" si="71"/>
        <v>0.13000000000465661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45007.68</v>
      </c>
      <c r="D1603" s="2">
        <v>0</v>
      </c>
      <c r="E1603" s="2">
        <v>0</v>
      </c>
      <c r="F1603" s="2">
        <v>0</v>
      </c>
      <c r="G1603" s="3">
        <f t="shared" si="70"/>
        <v>990.16895999999997</v>
      </c>
      <c r="H1603" s="3">
        <f t="shared" si="71"/>
        <v>0.31999999999970896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101759.26000000001</v>
      </c>
      <c r="D1604" s="2">
        <v>0</v>
      </c>
      <c r="E1604" s="2">
        <v>0</v>
      </c>
      <c r="F1604" s="2">
        <v>0</v>
      </c>
      <c r="G1604" s="3">
        <f t="shared" si="70"/>
        <v>2340.4629800000002</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47763.98</v>
      </c>
      <c r="D1605" s="2">
        <v>0</v>
      </c>
      <c r="E1605" s="2">
        <v>0</v>
      </c>
      <c r="F1605" s="2">
        <v>0</v>
      </c>
      <c r="G1605" s="3">
        <f t="shared" si="70"/>
        <v>1146.3355200000001</v>
      </c>
      <c r="H1605" s="3">
        <f t="shared" si="71"/>
        <v>1.9999999996798579E-2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17537.2</v>
      </c>
      <c r="D1606" s="2">
        <v>0</v>
      </c>
      <c r="E1606" s="2">
        <v>0</v>
      </c>
      <c r="F1606" s="2">
        <v>0</v>
      </c>
      <c r="G1606" s="3">
        <f t="shared" si="70"/>
        <v>438.43000000000006</v>
      </c>
      <c r="H1606" s="3">
        <f t="shared" si="71"/>
        <v>0.2000000000007276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458.08</v>
      </c>
      <c r="D1607" s="2">
        <v>0</v>
      </c>
      <c r="E1607" s="2">
        <v>0</v>
      </c>
      <c r="F1607" s="2">
        <v>0</v>
      </c>
      <c r="G1607" s="3">
        <f t="shared" si="70"/>
        <v>11.910079999999999</v>
      </c>
      <c r="H1607" s="3">
        <f t="shared" si="71"/>
        <v>7.9999999999984084E-2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36000</v>
      </c>
      <c r="D1611" s="2">
        <v>0</v>
      </c>
      <c r="E1611" s="2">
        <v>0</v>
      </c>
      <c r="F1611" s="2">
        <v>0</v>
      </c>
      <c r="G1611" s="3">
        <f t="shared" si="70"/>
        <v>1080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53986.19</v>
      </c>
      <c r="D1614" s="2">
        <v>0</v>
      </c>
      <c r="E1614" s="2">
        <v>0</v>
      </c>
      <c r="F1614" s="2">
        <v>0</v>
      </c>
      <c r="G1614" s="3">
        <f t="shared" si="70"/>
        <v>1781.5442700000001</v>
      </c>
      <c r="H1614" s="3">
        <f t="shared" si="71"/>
        <v>0.19000000000232831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53986.19</v>
      </c>
      <c r="D1618" s="2">
        <v>0</v>
      </c>
      <c r="E1618" s="2">
        <v>0</v>
      </c>
      <c r="F1618" s="2">
        <v>0</v>
      </c>
      <c r="G1618" s="3">
        <f t="shared" si="70"/>
        <v>1997.48903</v>
      </c>
      <c r="H1618" s="3">
        <f t="shared" si="71"/>
        <v>0.19000000000232831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629889.31000000006</v>
      </c>
      <c r="D1621" s="2">
        <v>0</v>
      </c>
      <c r="E1621" s="2">
        <v>0</v>
      </c>
      <c r="F1621" s="2">
        <v>0</v>
      </c>
      <c r="G1621" s="3">
        <f t="shared" si="70"/>
        <v>25195.572400000005</v>
      </c>
      <c r="H1621" s="3">
        <f t="shared" si="71"/>
        <v>0.31000000005587935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646.46999999999991</v>
      </c>
      <c r="D1622" s="2">
        <v>0</v>
      </c>
      <c r="E1622" s="2">
        <v>0</v>
      </c>
      <c r="F1622" s="2">
        <v>0</v>
      </c>
      <c r="G1622" s="3">
        <f t="shared" si="70"/>
        <v>26.505269999999996</v>
      </c>
      <c r="H1622" s="3">
        <f t="shared" si="71"/>
        <v>0.4699999999999136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646.46999999999991</v>
      </c>
      <c r="D1628" s="2">
        <v>0</v>
      </c>
      <c r="E1628" s="2">
        <v>0</v>
      </c>
      <c r="F1628" s="2">
        <v>0</v>
      </c>
      <c r="G1628" s="3">
        <f t="shared" si="70"/>
        <v>30.384089999999997</v>
      </c>
      <c r="H1628" s="3">
        <f t="shared" si="71"/>
        <v>0.4699999999999136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644.80999999999995</v>
      </c>
      <c r="D1634" s="2">
        <v>0</v>
      </c>
      <c r="E1634" s="2">
        <v>0</v>
      </c>
      <c r="F1634" s="2">
        <v>0</v>
      </c>
      <c r="G1634" s="3">
        <f t="shared" si="70"/>
        <v>34.174929999999996</v>
      </c>
      <c r="H1634" s="3">
        <f t="shared" si="71"/>
        <v>0.19000000000005457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640.9</v>
      </c>
      <c r="D1635" s="2">
        <v>0</v>
      </c>
      <c r="E1635" s="2">
        <v>0</v>
      </c>
      <c r="F1635" s="2">
        <v>0</v>
      </c>
      <c r="G1635" s="3">
        <f t="shared" si="70"/>
        <v>34.608599999999996</v>
      </c>
      <c r="H1635" s="3">
        <f t="shared" si="71"/>
        <v>0.10000000000002274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3.91</v>
      </c>
      <c r="D1638" s="2">
        <v>0</v>
      </c>
      <c r="E1638" s="2">
        <v>0</v>
      </c>
      <c r="F1638" s="2">
        <v>0</v>
      </c>
      <c r="G1638" s="3">
        <f t="shared" si="70"/>
        <v>0.22287000000000001</v>
      </c>
      <c r="H1638" s="3">
        <f t="shared" si="71"/>
        <v>8.9999999999999858E-2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1.66</v>
      </c>
      <c r="D1639" s="2">
        <v>0</v>
      </c>
      <c r="E1639" s="2">
        <v>0</v>
      </c>
      <c r="F1639" s="2">
        <v>0</v>
      </c>
      <c r="G1639" s="3">
        <f t="shared" si="70"/>
        <v>9.6280000000000004E-2</v>
      </c>
      <c r="H1639" s="3">
        <f t="shared" si="71"/>
        <v>0.34000000000000008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1.66</v>
      </c>
      <c r="D1640" s="2">
        <v>0</v>
      </c>
      <c r="E1640" s="2">
        <v>0</v>
      </c>
      <c r="F1640" s="2">
        <v>0</v>
      </c>
      <c r="G1640" s="3">
        <f t="shared" si="70"/>
        <v>9.7939999999999985E-2</v>
      </c>
      <c r="H1640" s="3">
        <f t="shared" si="71"/>
        <v>0.34000000000000008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629242.84</v>
      </c>
      <c r="D1681" s="2">
        <v>0</v>
      </c>
      <c r="E1681" s="2">
        <v>0</v>
      </c>
      <c r="F1681" s="2">
        <v>0</v>
      </c>
      <c r="G1681" s="3">
        <f t="shared" si="70"/>
        <v>62924.284</v>
      </c>
      <c r="H1681" s="3">
        <f t="shared" si="71"/>
        <v>0.16000000003259629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4741.87</v>
      </c>
      <c r="D1683" s="2">
        <v>0</v>
      </c>
      <c r="E1683" s="2">
        <v>0</v>
      </c>
      <c r="F1683" s="2">
        <v>0</v>
      </c>
      <c r="G1683" s="3">
        <f t="shared" si="70"/>
        <v>483.67073999999997</v>
      </c>
      <c r="H1683" s="3">
        <f t="shared" si="71"/>
        <v>0.13000000000010914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624500.97</v>
      </c>
      <c r="D1685" s="2">
        <v>0</v>
      </c>
      <c r="E1685" s="2">
        <v>0</v>
      </c>
      <c r="F1685" s="2">
        <v>0</v>
      </c>
      <c r="G1685" s="3">
        <f>B1685/1000*C1685</f>
        <v>64948.100879999991</v>
      </c>
      <c r="H1685" s="3">
        <f>ABS(C1685-ROUND(C1685,0))</f>
        <v>3.0000000027939677E-2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44178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97261.97</v>
      </c>
      <c r="I17" s="275">
        <f>'PR-RAS'!E6</f>
        <v>72367.5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60647.97</v>
      </c>
      <c r="I18" s="275">
        <f>'PR-RAS'!E152</f>
        <v>101863.7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478787.71</v>
      </c>
      <c r="I20" s="275">
        <f>'PR-RAS'!E650</f>
        <v>465056.41000000003</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1211034.25</v>
      </c>
      <c r="I23" s="275">
        <f>BILANCA!E69</f>
        <v>1083697.69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1827515.78</v>
      </c>
      <c r="I24" s="275">
        <f>BILANCA!E177</f>
        <v>1641452.3900000001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-616481.53</v>
      </c>
      <c r="I25" s="275">
        <f>BILANCA!E251</f>
        <v>-557754.69999999995</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60647.97</v>
      </c>
      <c r="I31" s="275">
        <f>'RAS-funkcijski'!E141</f>
        <v>101863.7</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727729.67</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629889.31000000006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646.46999999999991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629242.84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598" zoomScaleNormal="100" workbookViewId="0">
      <selection activeCell="D310" sqref="D3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97261.97</v>
      </c>
      <c r="E6" s="60">
        <f>E7+E43+E49+E82+E106+E125+E134+E140</f>
        <v>72367.5</v>
      </c>
      <c r="F6" s="45">
        <f t="shared" ref="F6:F132" si="0">IF(D6&lt;&gt;0,IF(E6/D6&gt;=100,"&gt;&gt;100",E6/D6*100),"-")</f>
        <v>74.404723655093548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7527.94</v>
      </c>
      <c r="E82" s="60">
        <f t="shared" si="15"/>
        <v>10839.16</v>
      </c>
      <c r="F82" s="45">
        <f t="shared" si="0"/>
        <v>143.98573846231506</v>
      </c>
    </row>
    <row r="83" spans="1:6" ht="12.75" customHeight="1" x14ac:dyDescent="0.2">
      <c r="A83" s="63">
        <v>641</v>
      </c>
      <c r="B83" s="64" t="s">
        <v>169</v>
      </c>
      <c r="C83" s="247" t="s">
        <v>170</v>
      </c>
      <c r="D83" s="60">
        <f t="shared" ref="D83:E83" si="16">SUM(D84:D90)</f>
        <v>170.49</v>
      </c>
      <c r="E83" s="60">
        <f t="shared" si="16"/>
        <v>43.07</v>
      </c>
      <c r="F83" s="45">
        <f t="shared" si="0"/>
        <v>25.262478737755877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170.49</v>
      </c>
      <c r="E85" s="194">
        <v>43.07</v>
      </c>
      <c r="F85" s="45">
        <f t="shared" si="0"/>
        <v>25.262478737755877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7357.45</v>
      </c>
      <c r="E98" s="60">
        <f t="shared" si="18"/>
        <v>10796.09</v>
      </c>
      <c r="F98" s="45">
        <f t="shared" si="0"/>
        <v>146.73684496666644</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7357.45</v>
      </c>
      <c r="E100" s="194">
        <v>10796.09</v>
      </c>
      <c r="F100" s="45">
        <f t="shared" si="0"/>
        <v>146.73684496666644</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36000</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36000</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36000</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53734.03</v>
      </c>
      <c r="E134" s="60">
        <f t="shared" si="25"/>
        <v>61528.34</v>
      </c>
      <c r="F134" s="45">
        <f t="shared" ref="F134:F229" si="26">IF(D134&lt;&gt;0,IF(E134/D134&gt;=100,"&gt;&gt;100",E134/D134*100),"-")</f>
        <v>114.50535163656997</v>
      </c>
    </row>
    <row r="135" spans="1:6" ht="24" x14ac:dyDescent="0.2">
      <c r="A135" s="63">
        <v>671</v>
      </c>
      <c r="B135" s="182" t="s">
        <v>273</v>
      </c>
      <c r="C135" s="247" t="s">
        <v>274</v>
      </c>
      <c r="D135" s="60">
        <f t="shared" ref="D135:E135" si="27">SUM(D136:D138)</f>
        <v>53734.03</v>
      </c>
      <c r="E135" s="60">
        <f t="shared" si="27"/>
        <v>61528.34</v>
      </c>
      <c r="F135" s="45">
        <f t="shared" si="26"/>
        <v>114.50535163656997</v>
      </c>
    </row>
    <row r="136" spans="1:6" ht="12.75" customHeight="1" x14ac:dyDescent="0.2">
      <c r="A136" s="63">
        <v>6711</v>
      </c>
      <c r="B136" s="65" t="s">
        <v>275</v>
      </c>
      <c r="C136" s="247" t="s">
        <v>276</v>
      </c>
      <c r="D136" s="194">
        <v>53734.03</v>
      </c>
      <c r="E136" s="194">
        <v>61528.34</v>
      </c>
      <c r="F136" s="45">
        <f t="shared" si="26"/>
        <v>114.50535163656997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60647.97</v>
      </c>
      <c r="E152" s="60">
        <f>E153+E164+E202+E221+E230+E262+E273</f>
        <v>101863.7</v>
      </c>
      <c r="F152" s="45">
        <f t="shared" si="26"/>
        <v>167.95896053899247</v>
      </c>
    </row>
    <row r="153" spans="1:6" ht="12.75" customHeight="1" x14ac:dyDescent="0.2">
      <c r="A153" s="63">
        <v>31</v>
      </c>
      <c r="B153" s="64" t="s">
        <v>308</v>
      </c>
      <c r="C153" s="247" t="s">
        <v>309</v>
      </c>
      <c r="D153" s="60">
        <f t="shared" ref="D153:E153" si="30">D154+D159+D160</f>
        <v>37994.79</v>
      </c>
      <c r="E153" s="60">
        <f t="shared" si="30"/>
        <v>48503.57</v>
      </c>
      <c r="F153" s="45">
        <f t="shared" si="26"/>
        <v>127.65847633320253</v>
      </c>
    </row>
    <row r="154" spans="1:6" ht="12.75" customHeight="1" x14ac:dyDescent="0.2">
      <c r="A154" s="63">
        <v>311</v>
      </c>
      <c r="B154" s="64" t="s">
        <v>310</v>
      </c>
      <c r="C154" s="247" t="s">
        <v>311</v>
      </c>
      <c r="D154" s="60">
        <f t="shared" ref="D154:E154" si="31">SUM(D155:D158)</f>
        <v>31892.54</v>
      </c>
      <c r="E154" s="60">
        <f t="shared" si="31"/>
        <v>40912.94</v>
      </c>
      <c r="F154" s="45">
        <f t="shared" si="26"/>
        <v>128.28373030181982</v>
      </c>
    </row>
    <row r="155" spans="1:6" ht="12.75" customHeight="1" x14ac:dyDescent="0.2">
      <c r="A155" s="63">
        <v>3111</v>
      </c>
      <c r="B155" s="64" t="s">
        <v>312</v>
      </c>
      <c r="C155" s="247" t="s">
        <v>313</v>
      </c>
      <c r="D155" s="194">
        <v>31892.54</v>
      </c>
      <c r="E155" s="194">
        <v>40912.94</v>
      </c>
      <c r="F155" s="45">
        <f t="shared" si="26"/>
        <v>128.28373030181982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840</v>
      </c>
      <c r="E159" s="194">
        <v>840</v>
      </c>
      <c r="F159" s="45">
        <f t="shared" si="26"/>
        <v>100</v>
      </c>
    </row>
    <row r="160" spans="1:6" ht="12.75" customHeight="1" x14ac:dyDescent="0.2">
      <c r="A160" s="63">
        <v>313</v>
      </c>
      <c r="B160" s="65" t="s">
        <v>322</v>
      </c>
      <c r="C160" s="247" t="s">
        <v>323</v>
      </c>
      <c r="D160" s="60">
        <f t="shared" ref="D160:E160" si="32">SUM(D161:D163)</f>
        <v>5262.25</v>
      </c>
      <c r="E160" s="60">
        <f t="shared" si="32"/>
        <v>6750.63</v>
      </c>
      <c r="F160" s="45">
        <f t="shared" si="26"/>
        <v>128.28409900707874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5262.25</v>
      </c>
      <c r="E162" s="194">
        <v>6750.63</v>
      </c>
      <c r="F162" s="45">
        <f t="shared" si="26"/>
        <v>128.28409900707874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15363.720000000001</v>
      </c>
      <c r="E164" s="60">
        <f>E165+E170+E178+E188+E189+E194</f>
        <v>16876.72</v>
      </c>
      <c r="F164" s="45">
        <f t="shared" si="26"/>
        <v>109.84787538434702</v>
      </c>
    </row>
    <row r="165" spans="1:6" ht="12.75" customHeight="1" x14ac:dyDescent="0.2">
      <c r="A165" s="63">
        <v>321</v>
      </c>
      <c r="B165" s="64" t="s">
        <v>332</v>
      </c>
      <c r="C165" s="247" t="s">
        <v>333</v>
      </c>
      <c r="D165" s="60">
        <f t="shared" ref="D165:E165" si="33">SUM(D166:D169)</f>
        <v>557.4</v>
      </c>
      <c r="E165" s="60">
        <f t="shared" si="33"/>
        <v>557.4</v>
      </c>
      <c r="F165" s="45">
        <f t="shared" si="26"/>
        <v>100</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557.4</v>
      </c>
      <c r="E167" s="194">
        <v>557.4</v>
      </c>
      <c r="F167" s="45">
        <f t="shared" si="26"/>
        <v>100</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331.5</v>
      </c>
      <c r="E170" s="60">
        <f t="shared" si="34"/>
        <v>0</v>
      </c>
      <c r="F170" s="45">
        <f t="shared" si="26"/>
        <v>0</v>
      </c>
    </row>
    <row r="171" spans="1:6" ht="12.75" customHeight="1" x14ac:dyDescent="0.2">
      <c r="A171" s="63">
        <v>3221</v>
      </c>
      <c r="B171" s="64" t="s">
        <v>344</v>
      </c>
      <c r="C171" s="247" t="s">
        <v>345</v>
      </c>
      <c r="D171" s="194">
        <v>132.30000000000001</v>
      </c>
      <c r="E171" s="194"/>
      <c r="F171" s="45">
        <f t="shared" si="26"/>
        <v>0</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199.2</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7340.7000000000007</v>
      </c>
      <c r="E178" s="60">
        <f t="shared" si="35"/>
        <v>9185.92</v>
      </c>
      <c r="F178" s="45">
        <f t="shared" si="26"/>
        <v>125.13683981091721</v>
      </c>
    </row>
    <row r="179" spans="1:6" ht="12.75" customHeight="1" x14ac:dyDescent="0.2">
      <c r="A179" s="63">
        <v>3231</v>
      </c>
      <c r="B179" s="65" t="s">
        <v>360</v>
      </c>
      <c r="C179" s="247" t="s">
        <v>361</v>
      </c>
      <c r="D179" s="194">
        <v>259.92</v>
      </c>
      <c r="E179" s="194">
        <v>282.52</v>
      </c>
      <c r="F179" s="45">
        <f t="shared" si="26"/>
        <v>108.69498307171438</v>
      </c>
    </row>
    <row r="180" spans="1:6" ht="12.75" customHeight="1" x14ac:dyDescent="0.2">
      <c r="A180" s="63">
        <v>3232</v>
      </c>
      <c r="B180" s="65" t="s">
        <v>362</v>
      </c>
      <c r="C180" s="247" t="s">
        <v>363</v>
      </c>
      <c r="D180" s="194">
        <v>7.81</v>
      </c>
      <c r="E180" s="194">
        <v>144.72</v>
      </c>
      <c r="F180" s="45">
        <f t="shared" si="26"/>
        <v>1853.0089628681178</v>
      </c>
    </row>
    <row r="181" spans="1:6" ht="12.75" customHeight="1" x14ac:dyDescent="0.2">
      <c r="A181" s="63">
        <v>3233</v>
      </c>
      <c r="B181" s="65" t="s">
        <v>364</v>
      </c>
      <c r="C181" s="247" t="s">
        <v>365</v>
      </c>
      <c r="D181" s="194">
        <v>0</v>
      </c>
      <c r="E181" s="194">
        <v>599.25</v>
      </c>
      <c r="F181" s="45" t="str">
        <f t="shared" si="26"/>
        <v>-</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7072.97</v>
      </c>
      <c r="E185" s="194">
        <v>8159.43</v>
      </c>
      <c r="F185" s="45">
        <f t="shared" si="26"/>
        <v>115.36073247871828</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7134.12</v>
      </c>
      <c r="E194" s="60">
        <f t="shared" si="36"/>
        <v>7133.4</v>
      </c>
      <c r="F194" s="45">
        <f t="shared" si="26"/>
        <v>99.989907655043638</v>
      </c>
    </row>
    <row r="195" spans="1:6" ht="12.75" customHeight="1" x14ac:dyDescent="0.2">
      <c r="A195" s="63">
        <v>3291</v>
      </c>
      <c r="B195" s="183" t="s">
        <v>392</v>
      </c>
      <c r="C195" s="247" t="s">
        <v>393</v>
      </c>
      <c r="D195" s="194">
        <v>7134.12</v>
      </c>
      <c r="E195" s="194">
        <v>7133.4</v>
      </c>
      <c r="F195" s="45">
        <f t="shared" si="26"/>
        <v>99.989907655043638</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7289.4599999999991</v>
      </c>
      <c r="E202" s="60">
        <f t="shared" si="37"/>
        <v>483.41</v>
      </c>
      <c r="F202" s="45">
        <f t="shared" si="26"/>
        <v>6.6316297777887545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7289.4599999999991</v>
      </c>
      <c r="E216" s="60">
        <f t="shared" si="40"/>
        <v>483.41</v>
      </c>
      <c r="F216" s="45">
        <f t="shared" si="26"/>
        <v>6.6316297777887545</v>
      </c>
    </row>
    <row r="217" spans="1:6" ht="12.75" customHeight="1" x14ac:dyDescent="0.2">
      <c r="A217" s="63">
        <v>3431</v>
      </c>
      <c r="B217" s="182" t="s">
        <v>436</v>
      </c>
      <c r="C217" s="247" t="s">
        <v>437</v>
      </c>
      <c r="D217" s="194">
        <v>375.52</v>
      </c>
      <c r="E217" s="194">
        <v>483.41</v>
      </c>
      <c r="F217" s="45">
        <f t="shared" si="26"/>
        <v>128.73082658713253</v>
      </c>
    </row>
    <row r="218" spans="1:6" ht="12.75" customHeight="1" x14ac:dyDescent="0.2">
      <c r="A218" s="63">
        <v>3432</v>
      </c>
      <c r="B218" s="65" t="s">
        <v>438</v>
      </c>
      <c r="C218" s="247" t="s">
        <v>439</v>
      </c>
      <c r="D218" s="194">
        <v>6913.94</v>
      </c>
      <c r="E218" s="194"/>
      <c r="F218" s="45">
        <f t="shared" si="26"/>
        <v>0</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36000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36000</v>
      </c>
      <c r="F283" s="45" t="str">
        <f t="shared" ref="F283:F294" si="66">IF(D283&lt;&gt;0,IF(E283/D283&gt;=100,"&gt;&gt;100",E283/D283*100),"-")</f>
        <v>-</v>
      </c>
    </row>
    <row r="284" spans="1:6" ht="12.75" customHeight="1" x14ac:dyDescent="0.2">
      <c r="A284" s="63">
        <v>3831</v>
      </c>
      <c r="B284" s="64" t="s">
        <v>561</v>
      </c>
      <c r="C284" s="247" t="s">
        <v>562</v>
      </c>
      <c r="D284" s="194">
        <v>0</v>
      </c>
      <c r="E284" s="194">
        <v>36000</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60647.97</v>
      </c>
      <c r="E299" s="60">
        <f>E152-E297+E298</f>
        <v>101863.7</v>
      </c>
      <c r="F299" s="45">
        <f t="shared" si="68"/>
        <v>167.95896053899247</v>
      </c>
    </row>
    <row r="300" spans="1:6" ht="12.75" customHeight="1" x14ac:dyDescent="0.2">
      <c r="A300" s="63" t="s">
        <v>582</v>
      </c>
      <c r="B300" s="64" t="s">
        <v>593</v>
      </c>
      <c r="C300" s="247" t="s">
        <v>594</v>
      </c>
      <c r="D300" s="60">
        <f>IF(D6&gt;=D299,D6-D299,0)</f>
        <v>36614</v>
      </c>
      <c r="E300" s="60">
        <f>IF(E6&gt;=E299,E6-E299,0)</f>
        <v>0</v>
      </c>
      <c r="F300" s="45">
        <f t="shared" si="68"/>
        <v>0</v>
      </c>
    </row>
    <row r="301" spans="1:6" ht="12.75" customHeight="1" x14ac:dyDescent="0.2">
      <c r="A301" s="63" t="s">
        <v>582</v>
      </c>
      <c r="B301" s="64" t="s">
        <v>595</v>
      </c>
      <c r="C301" s="247" t="s">
        <v>596</v>
      </c>
      <c r="D301" s="60">
        <f>IF(D299&gt;=D6,D299-D6,0)</f>
        <v>0</v>
      </c>
      <c r="E301" s="60">
        <f>IF(E299&gt;=E6,E299-E6,0)</f>
        <v>29496.199999999997</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478787.71</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73189.42</v>
      </c>
      <c r="E308" s="60">
        <f t="shared" si="71"/>
        <v>88223.03</v>
      </c>
      <c r="F308" s="45">
        <f t="shared" ref="F308:F428" si="72">IF(D308&lt;&gt;0,IF(E308/D308&gt;=100,"&gt;&gt;100",E308/D308*100),"-")</f>
        <v>120.54068743815705</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73189.42</v>
      </c>
      <c r="E321" s="60">
        <f t="shared" si="76"/>
        <v>88223.03</v>
      </c>
      <c r="F321" s="45">
        <f t="shared" si="72"/>
        <v>120.54068743815705</v>
      </c>
    </row>
    <row r="322" spans="1:6" ht="12.75" customHeight="1" x14ac:dyDescent="0.2">
      <c r="A322" s="63">
        <v>721</v>
      </c>
      <c r="B322" s="64" t="s">
        <v>636</v>
      </c>
      <c r="C322" s="247" t="s">
        <v>637</v>
      </c>
      <c r="D322" s="60">
        <f t="shared" ref="D322:E322" si="77">SUM(D323:D326)</f>
        <v>73189.42</v>
      </c>
      <c r="E322" s="60">
        <f t="shared" si="77"/>
        <v>88223.03</v>
      </c>
      <c r="F322" s="45">
        <f t="shared" si="72"/>
        <v>120.54068743815705</v>
      </c>
    </row>
    <row r="323" spans="1:6" ht="12.75" customHeight="1" x14ac:dyDescent="0.2">
      <c r="A323" s="63">
        <v>7211</v>
      </c>
      <c r="B323" s="64" t="s">
        <v>638</v>
      </c>
      <c r="C323" s="247" t="s">
        <v>639</v>
      </c>
      <c r="D323" s="194">
        <v>73189.42</v>
      </c>
      <c r="E323" s="194">
        <v>88223.03</v>
      </c>
      <c r="F323" s="45">
        <f t="shared" si="72"/>
        <v>120.54068743815705</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73189.42</v>
      </c>
      <c r="E417" s="60">
        <f t="shared" si="101"/>
        <v>88223.03</v>
      </c>
      <c r="F417" s="45">
        <f t="shared" si="72"/>
        <v>120.54068743815705</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551730.05000000005</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170451.39</v>
      </c>
      <c r="E422" s="60">
        <f>E6+E308</f>
        <v>160590.53</v>
      </c>
      <c r="F422" s="45">
        <f t="shared" si="72"/>
        <v>94.214855038729809</v>
      </c>
    </row>
    <row r="423" spans="1:6" ht="12.75" customHeight="1" x14ac:dyDescent="0.2">
      <c r="A423" s="63" t="s">
        <v>582</v>
      </c>
      <c r="B423" s="64" t="s">
        <v>805</v>
      </c>
      <c r="C423" s="247" t="s">
        <v>806</v>
      </c>
      <c r="D423" s="60">
        <f t="shared" ref="D423:E423" si="103">D299+D360</f>
        <v>60647.97</v>
      </c>
      <c r="E423" s="60">
        <f t="shared" si="103"/>
        <v>101863.7</v>
      </c>
      <c r="F423" s="45">
        <f t="shared" si="72"/>
        <v>167.95896053899247</v>
      </c>
    </row>
    <row r="424" spans="1:6" ht="12.75" customHeight="1" x14ac:dyDescent="0.2">
      <c r="A424" s="63" t="s">
        <v>582</v>
      </c>
      <c r="B424" s="64" t="s">
        <v>807</v>
      </c>
      <c r="C424" s="247" t="s">
        <v>808</v>
      </c>
      <c r="D424" s="60">
        <f t="shared" ref="D424:E424" si="104">IF(D422&gt;=D423,D422-D423,0)</f>
        <v>109803.42000000001</v>
      </c>
      <c r="E424" s="60">
        <f t="shared" si="104"/>
        <v>58726.83</v>
      </c>
      <c r="F424" s="45">
        <f t="shared" si="72"/>
        <v>53.483607341192098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551730.05000000005</v>
      </c>
      <c r="E427" s="60">
        <f t="shared" si="107"/>
        <v>478787.71</v>
      </c>
      <c r="F427" s="45">
        <f t="shared" si="72"/>
        <v>86.779342542607566</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36861.08</v>
      </c>
      <c r="E535" s="60">
        <f>E536+E571+E584+E597+E629</f>
        <v>44995.53</v>
      </c>
      <c r="F535" s="45">
        <f t="shared" si="109"/>
        <v>122.06785585229731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36861.08</v>
      </c>
      <c r="E597" s="60">
        <f t="shared" si="152"/>
        <v>44995.53</v>
      </c>
      <c r="F597" s="45">
        <f t="shared" si="109"/>
        <v>122.06785585229731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36861.08</v>
      </c>
      <c r="E621" s="60">
        <f t="shared" si="158"/>
        <v>44995.53</v>
      </c>
      <c r="F621" s="45">
        <f t="shared" si="109"/>
        <v>122.06785585229731</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36861.08</v>
      </c>
      <c r="E624" s="194">
        <v>44995.53</v>
      </c>
      <c r="F624" s="45">
        <f t="shared" si="109"/>
        <v>122.06785585229731</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36861.08</v>
      </c>
      <c r="E640" s="60">
        <f>IF(E535-E430&gt;=0,E535-E430,0)</f>
        <v>44995.53</v>
      </c>
      <c r="F640" s="45">
        <f t="shared" si="109"/>
        <v>122.06785585229731</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170451.39</v>
      </c>
      <c r="E643" s="60">
        <f>E422+E430</f>
        <v>160590.53</v>
      </c>
      <c r="F643" s="45">
        <f t="shared" si="109"/>
        <v>94.214855038729809</v>
      </c>
    </row>
    <row r="644" spans="1:6" ht="12.75" customHeight="1" x14ac:dyDescent="0.2">
      <c r="A644" s="63" t="s">
        <v>582</v>
      </c>
      <c r="B644" s="64" t="s">
        <v>1238</v>
      </c>
      <c r="C644" s="247" t="s">
        <v>1239</v>
      </c>
      <c r="D644" s="60">
        <f>D423+D535</f>
        <v>97509.05</v>
      </c>
      <c r="E644" s="60">
        <f>E423+E535</f>
        <v>146859.22999999998</v>
      </c>
      <c r="F644" s="45">
        <f t="shared" si="109"/>
        <v>150.61087150372194</v>
      </c>
    </row>
    <row r="645" spans="1:6" ht="12.75" customHeight="1" x14ac:dyDescent="0.2">
      <c r="A645" s="63" t="s">
        <v>582</v>
      </c>
      <c r="B645" s="64" t="s">
        <v>1240</v>
      </c>
      <c r="C645" s="247" t="s">
        <v>1241</v>
      </c>
      <c r="D645" s="60">
        <f t="shared" ref="D645:E645" si="163">IF(D643&gt;=D644,D643-D644,0)</f>
        <v>72942.340000000011</v>
      </c>
      <c r="E645" s="60">
        <f t="shared" si="163"/>
        <v>13731.300000000017</v>
      </c>
      <c r="F645" s="45">
        <f t="shared" si="109"/>
        <v>18.824869067814408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551730.05000000005</v>
      </c>
      <c r="E648" s="60">
        <f>IF(E427-E426+E642-E641&gt;=0,E427-E426+E642-E641,0)</f>
        <v>478787.71</v>
      </c>
      <c r="F648" s="45">
        <f t="shared" si="109"/>
        <v>86.779342542607566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478787.71</v>
      </c>
      <c r="E650" s="60">
        <f t="shared" si="166"/>
        <v>465056.41000000003</v>
      </c>
      <c r="F650" s="45">
        <f t="shared" si="109"/>
        <v>97.13206924212821</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9049.11</v>
      </c>
      <c r="E653" s="194">
        <v>109985.14</v>
      </c>
      <c r="F653" s="45">
        <f t="shared" ref="F653:F740" si="167">IF(D653&lt;&gt;0,IF(E653/D653&gt;=100,"&gt;&gt;100",E653/D653*100),"-")</f>
        <v>1215.424942342396</v>
      </c>
    </row>
    <row r="654" spans="1:6" ht="12.75" customHeight="1" x14ac:dyDescent="0.2">
      <c r="A654" s="63" t="s">
        <v>1257</v>
      </c>
      <c r="B654" s="64" t="s">
        <v>1258</v>
      </c>
      <c r="C654" s="247" t="s">
        <v>1257</v>
      </c>
      <c r="D654" s="194">
        <v>237833.04</v>
      </c>
      <c r="E654" s="194">
        <v>271873.46000000002</v>
      </c>
      <c r="F654" s="45">
        <f t="shared" si="167"/>
        <v>114.31273804514292</v>
      </c>
    </row>
    <row r="655" spans="1:6" ht="12.75" customHeight="1" x14ac:dyDescent="0.2">
      <c r="A655" s="63" t="s">
        <v>1259</v>
      </c>
      <c r="B655" s="64" t="s">
        <v>1260</v>
      </c>
      <c r="C655" s="247" t="s">
        <v>1259</v>
      </c>
      <c r="D655" s="194">
        <v>136897.01</v>
      </c>
      <c r="E655" s="194">
        <v>309808.88</v>
      </c>
      <c r="F655" s="45">
        <f t="shared" si="167"/>
        <v>226.30799606214919</v>
      </c>
    </row>
    <row r="656" spans="1:6" ht="24" x14ac:dyDescent="0.2">
      <c r="A656" s="63">
        <v>11</v>
      </c>
      <c r="B656" s="64" t="s">
        <v>1261</v>
      </c>
      <c r="C656" s="247" t="s">
        <v>1262</v>
      </c>
      <c r="D656" s="60">
        <f t="shared" ref="D656:E656" si="168">+D653+D654-D655</f>
        <v>109985.14000000001</v>
      </c>
      <c r="E656" s="60">
        <f t="shared" si="168"/>
        <v>72049.72000000003</v>
      </c>
      <c r="F656" s="45">
        <f t="shared" si="167"/>
        <v>65.508595070206781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557.4</v>
      </c>
      <c r="E734" s="192">
        <v>557.4</v>
      </c>
      <c r="F734" s="71">
        <f t="shared" si="167"/>
        <v>100</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7134.12</v>
      </c>
      <c r="E741" s="192">
        <v>7133.4</v>
      </c>
      <c r="F741" s="71">
        <f t="shared" ref="F741:F1006" si="169">IF(D741&lt;&gt;0,IF(E741/D741&gt;=100,"&gt;&gt;100",E741/D741*100),"-")</f>
        <v>99.989907655043638</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36861.08</v>
      </c>
      <c r="E1000" s="192">
        <v>44995.53</v>
      </c>
      <c r="F1000" s="71">
        <f t="shared" si="169"/>
        <v>122.06785585229731</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19" zoomScaleNormal="100" workbookViewId="0">
      <selection activeCell="D337" sqref="D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1211034.25</v>
      </c>
      <c r="E6" s="180">
        <f t="shared" si="0"/>
        <v>1083697.69</v>
      </c>
      <c r="F6" s="181">
        <f t="shared" ref="F6:F298" si="1">IF(D6&gt;0,IF(E6/D6&gt;=100,"&gt;&gt;100",E6/D6*100),"-")</f>
        <v>89.485304812807726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676.8</v>
      </c>
      <c r="E20" s="192"/>
      <c r="F20" s="71">
        <f t="shared" si="1"/>
        <v>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676.8</v>
      </c>
      <c r="E28" s="192"/>
      <c r="F28" s="71">
        <f t="shared" si="1"/>
        <v>0</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1491.78</v>
      </c>
      <c r="E54" s="192">
        <v>626.89</v>
      </c>
      <c r="F54" s="71">
        <f t="shared" si="1"/>
        <v>42.022952446071137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1491.78</v>
      </c>
      <c r="E55" s="192">
        <v>626.89</v>
      </c>
      <c r="F55" s="71">
        <f t="shared" si="1"/>
        <v>42.022952446071137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1211034.25</v>
      </c>
      <c r="E69" s="79">
        <f>E70+E82+E88+E119+E135+E147+E165+E171</f>
        <v>1083697.69</v>
      </c>
      <c r="F69" s="71">
        <f t="shared" si="1"/>
        <v>89.485304812807726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109985.14</v>
      </c>
      <c r="E70" s="79">
        <f t="shared" si="12"/>
        <v>72049.72</v>
      </c>
      <c r="F70" s="71">
        <f t="shared" si="1"/>
        <v>65.508595070206752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109985.14</v>
      </c>
      <c r="E71" s="79">
        <f t="shared" si="13"/>
        <v>12049.72</v>
      </c>
      <c r="F71" s="71">
        <f t="shared" si="1"/>
        <v>10.955770934146194</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109985.14</v>
      </c>
      <c r="E73" s="192">
        <v>12049.72</v>
      </c>
      <c r="F73" s="71">
        <f t="shared" si="1"/>
        <v>10.955770934146194</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60000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60000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1399.5</v>
      </c>
      <c r="E82" s="79">
        <f>SUM(E83:E85)-E86+E87</f>
        <v>221.39</v>
      </c>
      <c r="F82" s="71">
        <f t="shared" si="1"/>
        <v>15.81922115041086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399.5</v>
      </c>
      <c r="E85" s="192">
        <v>221.39</v>
      </c>
      <c r="F85" s="71">
        <f t="shared" si="1"/>
        <v>55.416770963704629</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1000</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1099649.6100000001</v>
      </c>
      <c r="E88" s="79">
        <f t="shared" si="15"/>
        <v>1011426.58</v>
      </c>
      <c r="F88" s="71">
        <f t="shared" si="1"/>
        <v>91.977168982036005</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1099649.6100000001</v>
      </c>
      <c r="E89" s="79">
        <f t="shared" si="16"/>
        <v>1011426.58</v>
      </c>
      <c r="F89" s="71">
        <f t="shared" si="1"/>
        <v>91.977168982036005</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1099649.6100000001</v>
      </c>
      <c r="E90" s="192">
        <v>1011426.58</v>
      </c>
      <c r="F90" s="71">
        <f t="shared" si="1"/>
        <v>91.977168982036005</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1211034.25</v>
      </c>
      <c r="E176" s="79">
        <f>E177+E251</f>
        <v>1083697.6900000002</v>
      </c>
      <c r="F176" s="71">
        <f t="shared" si="1"/>
        <v>89.48530481280774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1827515.78</v>
      </c>
      <c r="E177" s="79">
        <f>E178+E197+E203+E219+E247+E248</f>
        <v>1641452.3900000001</v>
      </c>
      <c r="F177" s="71">
        <f t="shared" si="1"/>
        <v>89.818780661910353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4246.9800000000005</v>
      </c>
      <c r="E178" s="79">
        <f>SUM(E179:E181)+E185+E186+SUM(E194:E196)</f>
        <v>5388.34</v>
      </c>
      <c r="F178" s="71">
        <f t="shared" si="1"/>
        <v>126.87462620497388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3602.11</v>
      </c>
      <c r="E179" s="192">
        <v>4341.7</v>
      </c>
      <c r="F179" s="71">
        <f t="shared" si="1"/>
        <v>120.532132555641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644.87</v>
      </c>
      <c r="E180" s="192">
        <v>1007.39</v>
      </c>
      <c r="F180" s="71">
        <f t="shared" si="1"/>
        <v>156.21598151565433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39.25</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39.25</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723482.69</v>
      </c>
      <c r="E219" s="79">
        <f t="shared" si="34"/>
        <v>624500.97000000009</v>
      </c>
      <c r="F219" s="71">
        <f t="shared" si="1"/>
        <v>86.31871620867669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723482.69</v>
      </c>
      <c r="E220" s="79">
        <f t="shared" si="35"/>
        <v>624500.97000000009</v>
      </c>
      <c r="F220" s="71">
        <f t="shared" si="1"/>
        <v>86.31871620867669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137693.82</v>
      </c>
      <c r="E232" s="192">
        <v>92698.29</v>
      </c>
      <c r="F232" s="71">
        <f t="shared" si="1"/>
        <v>67.322041032778372</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585788.87</v>
      </c>
      <c r="E235" s="192">
        <v>531802.68000000005</v>
      </c>
      <c r="F235" s="71">
        <f t="shared" si="1"/>
        <v>90.784019163764597</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1099786.1100000001</v>
      </c>
      <c r="E248" s="79">
        <f t="shared" si="37"/>
        <v>1011563.08</v>
      </c>
      <c r="F248" s="71">
        <f t="shared" si="1"/>
        <v>91.978164736050346</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1099786.1100000001</v>
      </c>
      <c r="E250" s="192">
        <v>1011563.08</v>
      </c>
      <c r="F250" s="71">
        <f t="shared" si="1"/>
        <v>91.978164736050346</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-616481.53</v>
      </c>
      <c r="E251" s="79">
        <f>+E252+E255-E264+E274+E291</f>
        <v>-557754.69999999995</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-137693.82</v>
      </c>
      <c r="E252" s="79">
        <f>E253-E254</f>
        <v>-92698.29</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0</v>
      </c>
      <c r="E253" s="192"/>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137693.82</v>
      </c>
      <c r="E254" s="192">
        <v>92698.29</v>
      </c>
      <c r="F254" s="71">
        <f t="shared" si="1"/>
        <v>67.322041032778372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-478787.71</v>
      </c>
      <c r="E255" s="79">
        <f>E256-E260</f>
        <v>-465056.41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478787.71</v>
      </c>
      <c r="E260" s="79">
        <f>SUM(E261:E263)</f>
        <v>465056.41</v>
      </c>
      <c r="F260" s="71">
        <f t="shared" si="1"/>
        <v>97.132069242128196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478787.71</v>
      </c>
      <c r="E261" s="192">
        <v>465056.41</v>
      </c>
      <c r="F261" s="71">
        <f t="shared" si="1"/>
        <v>97.132069242128196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1099649.6100000001</v>
      </c>
      <c r="E301" s="192">
        <v>1011426.58</v>
      </c>
      <c r="F301" s="71">
        <f t="shared" si="43"/>
        <v>91.977168982036005</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1000</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4246.9799999999996</v>
      </c>
      <c r="E336" s="192">
        <v>4988.17</v>
      </c>
      <c r="F336" s="71">
        <f t="shared" si="43"/>
        <v>117.45216600972927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c r="E337" s="192">
        <v>400.17</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723482.69</v>
      </c>
      <c r="E343" s="192">
        <v>624500.97</v>
      </c>
      <c r="F343" s="71">
        <f t="shared" si="43"/>
        <v>86.318716208676676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4" workbookViewId="0">
      <selection activeCell="E86" sqref="E8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60647.97</v>
      </c>
      <c r="E82" s="60">
        <f t="shared" si="16"/>
        <v>101863.7</v>
      </c>
      <c r="F82" s="45">
        <f t="shared" si="1"/>
        <v>167.95896053899247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60647.97</v>
      </c>
      <c r="E83" s="194">
        <v>101863.7</v>
      </c>
      <c r="F83" s="45">
        <f t="shared" si="1"/>
        <v>167.95896053899247</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60647.97</v>
      </c>
      <c r="E141" s="81">
        <f t="shared" si="28"/>
        <v>101863.7</v>
      </c>
      <c r="F141" s="61">
        <f t="shared" si="1"/>
        <v>167.95896053899247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1" sqref="D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727729.67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102912.77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12.15</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102900.62000000001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48503.57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17899.72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497.33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36000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200753.13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45007.68</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101759.26000000001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47763.98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17537.2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458.08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36000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53986.19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53986.19</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629889.31000000006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646.46999999999991</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646.46999999999991</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644.80999999999995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640.9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3.91</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1.66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1.66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629242.84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4741.87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624500.97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44178</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2026-01-28T16:04:37Z</cp:lastPrinted>
  <dcterms:created xsi:type="dcterms:W3CDTF">2022-04-01T05:14:30Z</dcterms:created>
  <dcterms:modified xsi:type="dcterms:W3CDTF">2026-01-28T16:04:59Z</dcterms:modified>
</cp:coreProperties>
</file>