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maric\Desktop\kraj 2023\"/>
    </mc:Choice>
  </mc:AlternateContent>
  <xr:revisionPtr revIDLastSave="0" documentId="13_ncr:1_{28EC39EC-8AF6-4B1F-9D9E-573A17AFBA05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PREDANA SRESTAVA OSIGURANJA" sheetId="1" r:id="rId1"/>
    <sheet name="FINANCIJSKI IZNOS PREDANIH SRED" sheetId="3" r:id="rId2"/>
  </sheets>
  <definedNames>
    <definedName name="_xlnm._FilterDatabase" localSheetId="1" hidden="1">'FINANCIJSKI IZNOS PREDANIH SRED'!$A$8:$I$35</definedName>
    <definedName name="_xlnm._FilterDatabase" localSheetId="0" hidden="1">'PREDANA SRESTAVA OSIGURANJA'!$A$8:$G$35</definedName>
    <definedName name="Excel_BuiltIn__FilterDatabase" localSheetId="1">'FINANCIJSKI IZNOS PREDANIH SRED'!$A$8:$I$18</definedName>
    <definedName name="Excel_BuiltIn__FilterDatabase" localSheetId="0">'PREDANA SRESTAVA OSIGURANJA'!$A$8:$G$18</definedName>
    <definedName name="Excel_BuiltIn_Print_Area" localSheetId="1">'FINANCIJSKI IZNOS PREDANIH SRED'!$A$1:$I$69</definedName>
    <definedName name="Excel_BuiltIn_Print_Area" localSheetId="0">'PREDANA SRESTAVA OSIGURANJA'!$A$1:$G$70</definedName>
    <definedName name="_xlnm.Print_Area" localSheetId="1">'FINANCIJSKI IZNOS PREDANIH SRED'!$A$1:$I$69</definedName>
    <definedName name="_xlnm.Print_Area" localSheetId="0">'PREDANA SRESTAVA OSIGURANJA'!$A$1:$G$69</definedName>
  </definedNames>
  <calcPr calcId="181029"/>
</workbook>
</file>

<file path=xl/calcChain.xml><?xml version="1.0" encoding="utf-8"?>
<calcChain xmlns="http://schemas.openxmlformats.org/spreadsheetml/2006/main">
  <c r="I69" i="3" l="1"/>
  <c r="F67" i="1"/>
  <c r="F61" i="3"/>
  <c r="F69" i="3" s="1"/>
  <c r="I63" i="3"/>
  <c r="E61" i="1"/>
  <c r="E62" i="1" s="1"/>
  <c r="E67" i="1" s="1"/>
  <c r="E61" i="3"/>
  <c r="E62" i="3" s="1"/>
  <c r="H69" i="3"/>
  <c r="G61" i="3" l="1"/>
  <c r="E69" i="3"/>
  <c r="I64" i="3"/>
  <c r="I65" i="3" s="1"/>
  <c r="I66" i="3" s="1"/>
  <c r="I67" i="3" s="1"/>
  <c r="I6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Željko Šišić</author>
    <author>Katarina Kusalo</author>
  </authors>
  <commentList>
    <comment ref="G9" authorId="0" shapeId="0" xr:uid="{FF8F7E58-9CF7-4AFC-85DA-634E0720891A}">
      <text>
        <r>
          <rPr>
            <sz val="10"/>
            <rFont val="Arial CE"/>
            <family val="2"/>
            <charset val="238"/>
          </rPr>
          <t>24.9.2014.:
INA vratila dvije (2) mjenice iz posla pod red.br. 8. (kreditna kartica) i još dvije (2) mjenice iz nekog drugog (ili istog) posla (možda iz ovog red.br. 1.) tj. Ukupno četiri (4) mjenice.</t>
        </r>
      </text>
    </comment>
    <comment ref="G11" authorId="0" shapeId="0" xr:uid="{3600BB66-E865-4E57-93EB-F989E5B7E32C}">
      <text>
        <r>
          <rPr>
            <sz val="10"/>
            <rFont val="Arial CE"/>
            <family val="2"/>
            <charset val="238"/>
          </rPr>
          <t>28.9.2020:
Vraćena jedna bjanko zadužnica na 500.000,00 kn. Pohranjena u omot predanih zadužnica u ormaru. Dati je za uništenje ?</t>
        </r>
      </text>
    </comment>
    <comment ref="D12" authorId="0" shapeId="0" xr:uid="{00000000-0006-0000-0000-000001000000}">
      <text>
        <r>
          <rPr>
            <b/>
            <sz val="8"/>
            <color indexed="8"/>
            <rFont val="Tahoma"/>
            <family val="2"/>
            <charset val="238"/>
          </rPr>
          <t xml:space="preserve">anlppro:
</t>
        </r>
        <r>
          <rPr>
            <sz val="8"/>
            <color indexed="8"/>
            <rFont val="Tahoma"/>
            <family val="2"/>
            <charset val="238"/>
          </rPr>
          <t>uz dolazak Svetog Oca Ivana Pavla II  u Dubrovnik  8.6.2003</t>
        </r>
      </text>
    </comment>
    <comment ref="G12" authorId="0" shapeId="0" xr:uid="{00000000-0006-0000-0000-000002000000}">
      <text>
        <r>
          <rPr>
            <sz val="10"/>
            <rFont val="Arial CE"/>
            <family val="2"/>
            <charset val="238"/>
          </rPr>
          <t>1 BZ na 500.000,00 kn</t>
        </r>
      </text>
    </comment>
    <comment ref="G13" authorId="0" shapeId="0" xr:uid="{00000000-0006-0000-0000-000003000000}">
      <text>
        <r>
          <rPr>
            <b/>
            <sz val="8"/>
            <color indexed="8"/>
            <rFont val="Tahoma"/>
            <family val="2"/>
            <charset val="238"/>
          </rPr>
          <t xml:space="preserve">anlppro: 12.04.2005:
</t>
        </r>
        <r>
          <rPr>
            <sz val="8"/>
            <color indexed="8"/>
            <rFont val="Tahoma"/>
            <family val="2"/>
            <charset val="238"/>
          </rPr>
          <t xml:space="preserve">telefonski s 098 264934. Pogledat će i poslati ako je ima. </t>
        </r>
      </text>
    </comment>
    <comment ref="G16" authorId="0" shapeId="0" xr:uid="{00000000-0006-0000-0000-000004000000}">
      <text>
        <r>
          <rPr>
            <sz val="10"/>
            <rFont val="Arial CE"/>
            <family val="2"/>
            <charset val="238"/>
          </rPr>
          <t>24.9.2014.:
INA vratila dvije (2) mjenice iz ovog posla pod red.br. 8 (kreditna kartica) i još dvije (2) mjenice iz nekog drugog (ili istog) posla tj. Ukupno četiri (4) mjenice.</t>
        </r>
      </text>
    </comment>
    <comment ref="A18" authorId="0" shapeId="0" xr:uid="{00000000-0006-0000-0000-000005000000}">
      <text>
        <r>
          <rPr>
            <b/>
            <sz val="8"/>
            <color indexed="8"/>
            <rFont val="Tahoma"/>
            <family val="2"/>
            <charset val="238"/>
          </rPr>
          <t xml:space="preserve">_ :
</t>
        </r>
        <r>
          <rPr>
            <sz val="8"/>
            <color indexed="8"/>
            <rFont val="Tahoma"/>
            <family val="2"/>
            <charset val="238"/>
          </rPr>
          <t>OV-14406/07 i 14407/07
N.Viđen</t>
        </r>
      </text>
    </comment>
    <comment ref="C18" authorId="0" shapeId="0" xr:uid="{00000000-0006-0000-0000-000006000000}">
      <text>
        <r>
          <rPr>
            <b/>
            <sz val="8"/>
            <color indexed="8"/>
            <rFont val="Tahoma"/>
            <family val="2"/>
            <charset val="238"/>
          </rPr>
          <t xml:space="preserve">_ :
</t>
        </r>
        <r>
          <rPr>
            <sz val="8"/>
            <color indexed="8"/>
            <rFont val="Tahoma"/>
            <family val="2"/>
            <charset val="238"/>
          </rPr>
          <t>Kralja Tomislava 7  DBK</t>
        </r>
      </text>
    </comment>
    <comment ref="D19" authorId="0" shapeId="0" xr:uid="{00000000-0006-0000-0000-000007000000}">
      <text>
        <r>
          <rPr>
            <b/>
            <sz val="11"/>
            <color indexed="8"/>
            <rFont val="Tahoma"/>
            <family val="2"/>
            <charset val="238"/>
          </rPr>
          <t>_:
sufinanaciranje projektne dokumentacije kongresnog centra Babin kuk,
posao Suzane Kosović</t>
        </r>
      </text>
    </comment>
    <comment ref="A20" authorId="0" shapeId="0" xr:uid="{00000000-0006-0000-0000-000008000000}">
      <text>
        <r>
          <rPr>
            <b/>
            <sz val="11"/>
            <color indexed="8"/>
            <rFont val="Tahoma"/>
            <family val="2"/>
            <charset val="238"/>
          </rPr>
          <t>_:
OV-1340/09
Nikša Viđen</t>
        </r>
      </text>
    </comment>
    <comment ref="C20" authorId="0" shapeId="0" xr:uid="{00000000-0006-0000-0000-000009000000}">
      <text>
        <r>
          <rPr>
            <b/>
            <sz val="11"/>
            <color indexed="8"/>
            <rFont val="Tahoma"/>
            <family val="2"/>
            <charset val="238"/>
          </rPr>
          <t>_:
Grada Vukovara 37
Zagreb</t>
        </r>
      </text>
    </comment>
    <comment ref="G20" authorId="0" shapeId="0" xr:uid="{8678157A-243C-4E7B-B817-A122F76BDD7A}">
      <text>
        <r>
          <rPr>
            <sz val="10"/>
            <rFont val="Arial CE"/>
            <family val="2"/>
            <charset val="238"/>
          </rPr>
          <t>15.7.2020:
Vraćena jedna bjanko zadužnica na 1.000.000,00 kn. Pohranjena u omot predanih zadužnica u ormaru. Dati je za uništenje ?</t>
        </r>
      </text>
    </comment>
    <comment ref="A21" authorId="0" shapeId="0" xr:uid="{00000000-0006-0000-0000-00000A000000}">
      <text>
        <r>
          <rPr>
            <b/>
            <sz val="11"/>
            <color indexed="8"/>
            <rFont val="Tahoma"/>
            <family val="2"/>
            <charset val="238"/>
          </rPr>
          <t>_:
OV-511/11
Luce Bronzan</t>
        </r>
      </text>
    </comment>
    <comment ref="G22" authorId="0" shapeId="0" xr:uid="{00000000-0006-0000-0000-00000B000000}">
      <text>
        <r>
          <rPr>
            <sz val="10"/>
            <rFont val="Arial CE"/>
            <family val="2"/>
            <charset val="238"/>
          </rPr>
          <t>12.9.2016:
Vraćena jedna bjanko zadužnica na 50.000,00 kn. (Ministarstvo je dostavilo UO poduzetništva 7.9.2012!) Pohranjena u omot predanih zadužnica u ormaru. Predati je za uništenje ?</t>
        </r>
      </text>
    </comment>
    <comment ref="A23" authorId="0" shapeId="0" xr:uid="{00000000-0006-0000-0000-00000C000000}">
      <text>
        <r>
          <rPr>
            <sz val="10"/>
            <rFont val="Arial CE"/>
            <family val="2"/>
            <charset val="238"/>
          </rPr>
          <t>OV-9973/11
N.Viđen</t>
        </r>
      </text>
    </comment>
    <comment ref="D23" authorId="0" shapeId="0" xr:uid="{00000000-0006-0000-0000-00000D000000}">
      <text>
        <r>
          <rPr>
            <sz val="10"/>
            <rFont val="Arial CE"/>
            <family val="2"/>
            <charset val="238"/>
          </rPr>
          <t>U programu
"Požar se gasi zimi, a ne ljeti"</t>
        </r>
      </text>
    </comment>
    <comment ref="G23" authorId="0" shapeId="0" xr:uid="{00000000-0006-0000-0000-00000E000000}">
      <text>
        <r>
          <rPr>
            <sz val="10"/>
            <rFont val="Arial CE"/>
            <family val="2"/>
            <charset val="238"/>
          </rPr>
          <t>20.12.2012:
Vraćena jedna bjanko zadužnica na 50.000,00 kn. Pohranjena u omot predanih zadužnica u ormaru. Predati je za uništenje ?</t>
        </r>
      </text>
    </comment>
    <comment ref="A24" authorId="0" shapeId="0" xr:uid="{00000000-0006-0000-0000-00000F000000}">
      <text>
        <r>
          <rPr>
            <sz val="10"/>
            <rFont val="Arial CE"/>
            <family val="2"/>
            <charset val="238"/>
          </rPr>
          <t>OV-8453/12
Nikša Mozara</t>
        </r>
      </text>
    </comment>
    <comment ref="D24" authorId="0" shapeId="0" xr:uid="{00000000-0006-0000-0000-000010000000}">
      <text>
        <r>
          <rPr>
            <b/>
            <sz val="11"/>
            <color indexed="8"/>
            <rFont val="Tahoma"/>
            <family val="2"/>
            <charset val="238"/>
          </rPr>
          <t>_:
sufinanaciranje projekta DUBROVAČKA KARTICA,
posao Igor Deranja</t>
        </r>
      </text>
    </comment>
    <comment ref="G24" authorId="0" shapeId="0" xr:uid="{00000000-0006-0000-0000-000011000000}">
      <text>
        <r>
          <rPr>
            <sz val="10"/>
            <color indexed="8"/>
            <rFont val="Arial CE"/>
            <family val="2"/>
            <charset val="238"/>
          </rPr>
          <t>24.1.2014:
Vraćena jedna bjanko zadužnica na 500.000,00 kn. Pohranjena u omot predanih zadužnica u ormaru. Predati je za uništenje ?</t>
        </r>
      </text>
    </comment>
    <comment ref="A25" authorId="0" shapeId="0" xr:uid="{00000000-0006-0000-0000-000012000000}">
      <text>
        <r>
          <rPr>
            <sz val="10"/>
            <rFont val="Arial CE"/>
            <family val="2"/>
            <charset val="238"/>
          </rPr>
          <t>OV-4565/13
Nikša Viđen</t>
        </r>
      </text>
    </comment>
    <comment ref="C25" authorId="0" shapeId="0" xr:uid="{00000000-0006-0000-0000-000013000000}">
      <text>
        <r>
          <rPr>
            <sz val="10"/>
            <rFont val="Arial CE"/>
            <family val="2"/>
            <charset val="238"/>
          </rPr>
          <t>Radnička cesta 31b, Zagreb</t>
        </r>
      </text>
    </comment>
    <comment ref="A26" authorId="0" shapeId="0" xr:uid="{00000000-0006-0000-0000-000014000000}">
      <text>
        <r>
          <rPr>
            <sz val="10"/>
            <rFont val="Arial CE"/>
            <family val="2"/>
            <charset val="238"/>
          </rPr>
          <t>OV-4566/13
Nikša Viđen</t>
        </r>
      </text>
    </comment>
    <comment ref="C26" authorId="0" shapeId="0" xr:uid="{00000000-0006-0000-0000-000015000000}">
      <text>
        <r>
          <rPr>
            <sz val="10"/>
            <rFont val="Arial CE"/>
            <family val="2"/>
            <charset val="238"/>
          </rPr>
          <t>Vatroslava Lisinskog 6
Varaždin</t>
        </r>
      </text>
    </comment>
    <comment ref="G26" authorId="0" shapeId="0" xr:uid="{00000000-0006-0000-0000-000016000000}">
      <text>
        <r>
          <rPr>
            <sz val="10"/>
            <rFont val="Arial CE"/>
            <family val="2"/>
            <charset val="238"/>
          </rPr>
          <t xml:space="preserve">30.7.2013:
</t>
        </r>
        <r>
          <rPr>
            <sz val="10"/>
            <color indexed="8"/>
            <rFont val="Arial CE"/>
            <family val="2"/>
            <charset val="238"/>
          </rPr>
          <t>Vraćena jedna bjanko zadužnica na 1.000.000,00 kn. Pohranjena u omot predanih zadužnica u ormaru. Predati je za uništenje ?</t>
        </r>
      </text>
    </comment>
    <comment ref="A27" authorId="0" shapeId="0" xr:uid="{00000000-0006-0000-0000-000017000000}">
      <text>
        <r>
          <rPr>
            <sz val="10"/>
            <rFont val="Arial CE"/>
            <family val="2"/>
            <charset val="238"/>
          </rPr>
          <t>OV-6206/13
Nikša Viđen</t>
        </r>
      </text>
    </comment>
    <comment ref="C27" authorId="0" shapeId="0" xr:uid="{00000000-0006-0000-0000-000018000000}">
      <text>
        <r>
          <rPr>
            <sz val="10"/>
            <rFont val="Arial CE"/>
            <family val="2"/>
            <charset val="238"/>
          </rPr>
          <t>Vatroslava Lisinskog 6,
Varaždin</t>
        </r>
      </text>
    </comment>
    <comment ref="A28" authorId="0" shapeId="0" xr:uid="{00000000-0006-0000-0000-000019000000}">
      <text>
        <r>
          <rPr>
            <sz val="10"/>
            <rFont val="Arial CE"/>
            <family val="2"/>
            <charset val="238"/>
          </rPr>
          <t xml:space="preserve">OV-4978/14
Nikša Viđen
</t>
        </r>
      </text>
    </comment>
    <comment ref="C28" authorId="0" shapeId="0" xr:uid="{00000000-0006-0000-0000-00001A000000}">
      <text>
        <r>
          <rPr>
            <sz val="10"/>
            <rFont val="Arial CE"/>
            <family val="2"/>
            <charset val="238"/>
          </rPr>
          <t>Av.V.Holjevca 10
Zagreb</t>
        </r>
      </text>
    </comment>
    <comment ref="A29" authorId="0" shapeId="0" xr:uid="{00000000-0006-0000-0000-00001B000000}">
      <text>
        <r>
          <rPr>
            <sz val="10"/>
            <rFont val="Arial CE"/>
            <family val="2"/>
            <charset val="238"/>
          </rPr>
          <t xml:space="preserve">OV-5724/14;
OV-5725/14 i
OV-5726/14
Nikša Viđen
</t>
        </r>
      </text>
    </comment>
    <comment ref="C29" authorId="0" shapeId="0" xr:uid="{00000000-0006-0000-0000-00001C000000}">
      <text>
        <r>
          <rPr>
            <sz val="10"/>
            <rFont val="Arial CE"/>
            <family val="2"/>
            <charset val="238"/>
          </rPr>
          <t>Preko DURA-e</t>
        </r>
      </text>
    </comment>
    <comment ref="D29" authorId="0" shapeId="0" xr:uid="{00000000-0006-0000-0000-00001D000000}">
      <text>
        <r>
          <rPr>
            <sz val="10"/>
            <rFont val="Arial CE"/>
            <family val="2"/>
            <charset val="238"/>
          </rPr>
          <t>Projekt DURA-e:
"Izrada projektne dokumentacije za obnovu trase dubrovačkog renesansnog vodovoda u funkciji šetnice"  u suradnji sa Gradom Dubrovnikom i Ministarstvom turizma RH, a prema ugovoru br. 26/14-XIX FZT o dodjeli bespovratnih sredstava u okviru programa "Fond za razvoj turizma" 2014.g.</t>
        </r>
      </text>
    </comment>
    <comment ref="G29" authorId="0" shapeId="0" xr:uid="{00000000-0006-0000-0000-00001E000000}">
      <text>
        <r>
          <rPr>
            <sz val="10"/>
            <color indexed="8"/>
            <rFont val="Arial CE"/>
            <family val="2"/>
            <charset val="238"/>
          </rPr>
          <t>13.2.2018:
Vraćene tri bjanko zadužnica na do:
- 500.000,00 kn,
- 100.000,00 kn i  - 100.000,00 kn. Pohranjene u omot predanih zadužnica u ormaru. Predati za uništenje ?</t>
        </r>
      </text>
    </comment>
    <comment ref="C30" authorId="0" shapeId="0" xr:uid="{00000000-0006-0000-0000-00001F000000}">
      <text>
        <r>
          <rPr>
            <sz val="10"/>
            <rFont val="Arial CE"/>
            <family val="2"/>
            <charset val="238"/>
          </rPr>
          <t>Horvatova 82
Zagreb</t>
        </r>
      </text>
    </comment>
    <comment ref="D30" authorId="0" shapeId="0" xr:uid="{00000000-0006-0000-0000-000020000000}">
      <text>
        <r>
          <rPr>
            <sz val="10"/>
            <rFont val="Arial CE"/>
            <family val="2"/>
            <charset val="238"/>
          </rPr>
          <t>Po ugovoru o leasingu br. 41244 od 4.3.2010.g.</t>
        </r>
      </text>
    </comment>
    <comment ref="E30" authorId="0" shapeId="0" xr:uid="{00000000-0006-0000-0000-000021000000}">
      <text>
        <r>
          <rPr>
            <sz val="10"/>
            <rFont val="Arial CE"/>
            <family val="2"/>
            <charset val="238"/>
          </rPr>
          <t>15.932,70 EUR
+ ugovorna kta,
zakon.zatez.kta
I ugovor.trošak</t>
        </r>
      </text>
    </comment>
    <comment ref="G30" authorId="0" shapeId="0" xr:uid="{00000000-0006-0000-0000-000022000000}">
      <text>
        <r>
          <rPr>
            <sz val="10"/>
            <rFont val="Arial CE"/>
            <family val="2"/>
            <charset val="238"/>
          </rPr>
          <t xml:space="preserve">2.3.2015:
</t>
        </r>
        <r>
          <rPr>
            <sz val="10"/>
            <color indexed="8"/>
            <rFont val="Arial CE"/>
            <family val="2"/>
            <charset val="238"/>
          </rPr>
          <t>Vraćena 1 poništena zadužnica od 8.3.2010.g. na 15.932,70 €, i</t>
        </r>
        <r>
          <rPr>
            <sz val="10"/>
            <rFont val="Arial CE"/>
            <family val="2"/>
            <charset val="238"/>
          </rPr>
          <t xml:space="preserve"> 1 poništena mjenica, serija A 00788746; p</t>
        </r>
        <r>
          <rPr>
            <sz val="10"/>
            <color indexed="8"/>
            <rFont val="Arial CE"/>
            <family val="2"/>
            <charset val="238"/>
          </rPr>
          <t xml:space="preserve">ohranjeno u koverti danih sredstava osiguranja plaćanja. 
</t>
        </r>
        <r>
          <rPr>
            <sz val="10"/>
            <rFont val="Arial CE"/>
            <family val="2"/>
            <charset val="238"/>
          </rPr>
          <t xml:space="preserve">
22.9.2015.:
Vraćena 1 poništena zadužnica od 7.7.2010.g. na 30.682,65 €, i 1 poništena mjenica, serija A 06353200; pohranjeno u koverti danih sredstava osiguranja plaćanja.
7</t>
        </r>
        <r>
          <rPr>
            <sz val="10"/>
            <color indexed="8"/>
            <rFont val="Arial CE"/>
            <family val="2"/>
            <charset val="238"/>
          </rPr>
          <t>.9.2017.:
Vraćena 1 poništena zadužnica od 19.7.2012.g. Na 86.276,85 KN, i 1 poništena mjenica, serija A 06826719; pohranjeno u koverti danih sredstava osiguranja plaćanja.</t>
        </r>
        <r>
          <rPr>
            <sz val="10"/>
            <rFont val="Arial CE"/>
            <family val="2"/>
            <charset val="238"/>
          </rPr>
          <t xml:space="preserve"> 
23.7.2019.:
Vraćena 1 poništena zadužnica OV-3703/14 od 19.5.2014.g. na 24.287,36 €, i 1 poništena mjenica, serija A 06862718; pohranjeno u koverti danih sredstva osiguranja plaćanja.</t>
        </r>
      </text>
    </comment>
    <comment ref="C31" authorId="0" shapeId="0" xr:uid="{00000000-0006-0000-0000-000023000000}">
      <text>
        <r>
          <rPr>
            <sz val="10"/>
            <rFont val="Arial CE"/>
            <family val="2"/>
            <charset val="238"/>
          </rPr>
          <t>Ravnateljstvo za robne zalihe
Zagreb</t>
        </r>
      </text>
    </comment>
    <comment ref="D31" authorId="0" shapeId="0" xr:uid="{00000000-0006-0000-0000-000024000000}">
      <text>
        <r>
          <rPr>
            <sz val="10"/>
            <rFont val="Arial CE"/>
            <family val="2"/>
            <charset val="238"/>
          </rPr>
          <t>Iz robnih zaliha, po ugovoru
dodijeljena Gradu / Vatrogascima</t>
        </r>
      </text>
    </comment>
    <comment ref="E31" authorId="1" shapeId="0" xr:uid="{50F44E38-653C-4675-B80F-1127E4046715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2 bjanko akceptirane mjenice "bez protesta" i mjenično očitovanje predane Ravnateljstvu robnih zaliha u Zg</t>
        </r>
      </text>
    </comment>
    <comment ref="E32" authorId="0" shapeId="0" xr:uid="{00000000-0006-0000-0000-000026000000}">
      <text>
        <r>
          <rPr>
            <sz val="10"/>
            <rFont val="Arial CE"/>
            <family val="2"/>
            <charset val="238"/>
          </rPr>
          <t>+ do 100.000</t>
        </r>
      </text>
    </comment>
    <comment ref="G32" authorId="0" shapeId="0" xr:uid="{85290FFD-A2A0-4A06-967A-D7E38A6EDF9F}">
      <text>
        <r>
          <rPr>
            <sz val="10"/>
            <color indexed="8"/>
            <rFont val="Arial CE"/>
            <family val="2"/>
            <charset val="238"/>
          </rPr>
          <t>12.3.2020:
Vraćene dvije BZ od po 100.000,00 uz potvrdu o povratu Ministarstva ...
Pohranjeno u omot predanih sredst.osig.plać. u ormaru. Dati za uništenje ?</t>
        </r>
      </text>
    </comment>
    <comment ref="D33" authorId="0" shapeId="0" xr:uid="{00000000-0006-0000-0000-000027000000}">
      <text>
        <r>
          <rPr>
            <sz val="10"/>
            <rFont val="Arial CE"/>
            <family val="2"/>
            <charset val="238"/>
          </rPr>
          <t>Exstension of Potentiality of Adriatic Unesco Sites</t>
        </r>
      </text>
    </comment>
    <comment ref="E33" authorId="0" shapeId="0" xr:uid="{00000000-0006-0000-0000-000028000000}">
      <text>
        <r>
          <rPr>
            <sz val="10"/>
            <rFont val="Arial CE"/>
            <family val="2"/>
            <charset val="238"/>
          </rPr>
          <t>+ do 100.000
+ do   50.000</t>
        </r>
      </text>
    </comment>
    <comment ref="G33" authorId="0" shapeId="0" xr:uid="{B5309AFA-CC65-4477-BD28-127BF4A56E9F}">
      <text>
        <r>
          <rPr>
            <sz val="10"/>
            <color indexed="8"/>
            <rFont val="Arial CE"/>
            <family val="2"/>
            <charset val="238"/>
          </rPr>
          <t>16.3.2020:
Vraćene tri BZ, 2 x 100.000,00 i 1 x 50.000,00, uz potvrdu o povratu Ministarstva ...
Pohranjeno u omot predanih sredst.osig.plać. u ormaru. Dati za uništenje ?</t>
        </r>
      </text>
    </comment>
    <comment ref="D35" authorId="0" shapeId="0" xr:uid="{00000000-0006-0000-0000-000029000000}">
      <text>
        <r>
          <rPr>
            <sz val="10"/>
            <rFont val="Arial CE"/>
            <family val="2"/>
            <charset val="238"/>
          </rPr>
          <t>o kreditu br. PKL – 03/15 i dodatku I</t>
        </r>
      </text>
    </comment>
    <comment ref="G36" authorId="0" shapeId="0" xr:uid="{156FFFF3-5FFC-4A23-AA7B-A7A579550D1E}">
      <text>
        <r>
          <rPr>
            <sz val="10"/>
            <color indexed="8"/>
            <rFont val="Arial CE"/>
            <family val="2"/>
            <charset val="238"/>
          </rPr>
          <t>17.3.2020:
Vraćena jedna BZ od 100.000,00 uz potvrdu o povratu Ministarstva ...
Pohranjeno u omot predanih sredst.osig.plać. u ormaru. Dati za uništenje ?</t>
        </r>
      </text>
    </comment>
    <comment ref="A37" authorId="1" shapeId="0" xr:uid="{2D699E75-F9E7-4A70-96CD-6DF4E684DEA1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OV-583/18
OV-584/18 i
Ov-585/18
L.Bronzan</t>
        </r>
      </text>
    </comment>
    <comment ref="C37" authorId="0" shapeId="0" xr:uid="{00000000-0006-0000-0000-00002A000000}">
      <text>
        <r>
          <rPr>
            <sz val="10"/>
            <rFont val="Arial CE"/>
            <family val="2"/>
            <charset val="238"/>
          </rPr>
          <t>Miramarska 22, Zgb
OIB: 69608914212</t>
        </r>
      </text>
    </comment>
    <comment ref="E37" authorId="0" shapeId="0" xr:uid="{00000000-0006-0000-0000-00002B000000}">
      <text>
        <r>
          <rPr>
            <sz val="10"/>
            <rFont val="Arial CE"/>
            <family val="2"/>
            <charset val="238"/>
          </rPr>
          <t>1 x 1.000.000,00
1 x 1.000.000,00
1 x    500.000,00</t>
        </r>
      </text>
    </comment>
    <comment ref="G37" authorId="0" shapeId="0" xr:uid="{FF9E1EA2-6A4B-4B20-834F-E827C8CCB9F9}">
      <text>
        <r>
          <rPr>
            <sz val="10"/>
            <color indexed="8"/>
            <rFont val="Arial CE"/>
            <family val="2"/>
            <charset val="238"/>
          </rPr>
          <t>25.2.2020:
Vraćene tri BZ, 2 x 1.000.000 i 1 x 500.000, uz potvrdu o povratu Ministarstva ...
Pohranjeno u omot predanih sredst.osig.plać. u ormaru. Dati za uništenje ?</t>
        </r>
      </text>
    </comment>
    <comment ref="A38" authorId="1" shapeId="0" xr:uid="{43D8FCEA-4CE5-4DA3-BE36-6A325C490C4A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OV-586/18
Luce Bronzan</t>
        </r>
      </text>
    </comment>
    <comment ref="C38" authorId="0" shapeId="0" xr:uid="{00000000-0006-0000-0000-00002C000000}">
      <text>
        <r>
          <rPr>
            <sz val="10"/>
            <rFont val="Arial CE"/>
            <family val="2"/>
            <charset val="238"/>
          </rPr>
          <t>Ulica grada Vukovara 249d
Zagreb
OIB:88150534338</t>
        </r>
      </text>
    </comment>
    <comment ref="A39" authorId="1" shapeId="0" xr:uid="{1A2D4845-E068-43F0-BB77-20FE9343D0A3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OV-2622/18
L.Bronzan</t>
        </r>
      </text>
    </comment>
    <comment ref="C39" authorId="0" shapeId="0" xr:uid="{00000000-0006-0000-0000-00002D000000}">
      <text>
        <r>
          <rPr>
            <sz val="10"/>
            <rFont val="Arial CE"/>
            <family val="2"/>
            <charset val="238"/>
          </rPr>
          <t>Miramarska 22, Zgb
OIB: 69608914212</t>
        </r>
      </text>
    </comment>
    <comment ref="G39" authorId="0" shapeId="0" xr:uid="{52F985CE-DC8A-48FD-B217-109BBD0E38B8}">
      <text>
        <r>
          <rPr>
            <sz val="10"/>
            <color indexed="8"/>
            <rFont val="Arial CE"/>
            <family val="2"/>
            <charset val="238"/>
          </rPr>
          <t>26.2.2021:
Vraćena jedna BZ od 250.000,00 uz potvrdu o povratu Ministarstva regionalog razvoja i fondova EU.
Pohranjeno u omot predanih sredst.osig.plać. u ormaru. Dati za uništenje ?</t>
        </r>
      </text>
    </comment>
    <comment ref="D40" authorId="0" shapeId="0" xr:uid="{00000000-0006-0000-0000-00002E000000}">
      <text>
        <r>
          <rPr>
            <sz val="10"/>
            <rFont val="Arial CE"/>
            <family val="2"/>
            <charset val="238"/>
          </rPr>
          <t>o kreditu br. KO – 03/05</t>
        </r>
      </text>
    </comment>
    <comment ref="G40" authorId="0" shapeId="0" xr:uid="{00000000-0006-0000-0000-00002F000000}">
      <text>
        <r>
          <rPr>
            <sz val="10"/>
            <color indexed="8"/>
            <rFont val="Arial CE"/>
            <family val="2"/>
            <charset val="238"/>
          </rPr>
          <t>30.7.2018:
Vraćeno jedno jamstvo iznosa od 6.000.000,00 kn, nije izdano od financija nego od nepoznate gradske službe.
Pohranjeno u omot predanih sredst.osig.plać. u ormaru. Dati za uništenje ?</t>
        </r>
      </text>
    </comment>
    <comment ref="A41" authorId="0" shapeId="0" xr:uid="{00000000-0006-0000-0000-000030000000}">
      <text>
        <r>
          <rPr>
            <sz val="10"/>
            <rFont val="Arial CE"/>
            <family val="2"/>
            <charset val="238"/>
          </rPr>
          <t>- Obična zadužnica Posl.br.:OV-7434/2018,
- 5 bjanko vlastitih trasiranih i akceptiranih mjenica "bez protesta" i mjenično očitovanje br. OV-7435/2018
J.b. Luce Bronzan</t>
        </r>
      </text>
    </comment>
    <comment ref="D41" authorId="0" shapeId="0" xr:uid="{00000000-0006-0000-0000-000031000000}">
      <text>
        <r>
          <rPr>
            <sz val="10"/>
            <rFont val="Arial CE"/>
            <family val="2"/>
            <charset val="238"/>
          </rPr>
          <t>- Vila Čingrija
- Infrastruktura Solitudo
- Vukovarska ulica, II faza
- Cesta most Dr.F.Tuđmana – Osojnik
- dječji vrtić Palčica
- Osnovna škola Montovjerna</t>
        </r>
      </text>
    </comment>
    <comment ref="E41" authorId="1" shapeId="0" xr:uid="{30CADBF2-2215-4B5A-ADDC-0D7FF4690C85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- Jedna obična zadužnica Posl.br.:OV-7434/2018,
- 5 bjanko vlastitih trasiranih i akceptiranih mjenica "bez protesta" i jedno mjenično očitovanje br. OV-7435/2018
J.b. Luce Bronzan</t>
        </r>
      </text>
    </comment>
    <comment ref="A42" authorId="0" shapeId="0" xr:uid="{00000000-0006-0000-0000-000033000000}">
      <text>
        <r>
          <rPr>
            <sz val="10"/>
            <rFont val="Arial CE"/>
            <family val="2"/>
            <charset val="238"/>
          </rPr>
          <t>OV-7820/2018 i
OV-7821/2018
Luce Bronzan</t>
        </r>
      </text>
    </comment>
    <comment ref="C42" authorId="0" shapeId="0" xr:uid="{00000000-0006-0000-0000-000034000000}">
      <text>
        <r>
          <rPr>
            <sz val="10"/>
            <rFont val="Arial CE"/>
            <family val="2"/>
            <charset val="238"/>
          </rPr>
          <t>Radnička cesta 80, Zagreb</t>
        </r>
      </text>
    </comment>
    <comment ref="E42" authorId="0" shapeId="0" xr:uid="{00000000-0006-0000-0000-000035000000}">
      <text>
        <r>
          <rPr>
            <sz val="10"/>
            <rFont val="Arial CE"/>
            <family val="2"/>
            <charset val="238"/>
          </rPr>
          <t xml:space="preserve">1 x 1.000.000,00
1 x 1.000.000,00
</t>
        </r>
      </text>
    </comment>
    <comment ref="A43" authorId="0" shapeId="0" xr:uid="{00000000-0006-0000-0000-000036000000}">
      <text>
        <r>
          <rPr>
            <sz val="10"/>
            <rFont val="Arial CE"/>
            <family val="2"/>
            <charset val="238"/>
          </rPr>
          <t>OV-7822/2018
OV-7823/2018
OV-7824/2018
Luce Bronzan</t>
        </r>
      </text>
    </comment>
    <comment ref="C43" authorId="0" shapeId="0" xr:uid="{00000000-0006-0000-0000-000037000000}">
      <text>
        <r>
          <rPr>
            <sz val="10"/>
            <rFont val="Arial CE"/>
            <family val="2"/>
            <charset val="238"/>
          </rPr>
          <t>Trg Nevenke Topalušić 1, Zagreb</t>
        </r>
      </text>
    </comment>
    <comment ref="E43" authorId="0" shapeId="0" xr:uid="{00000000-0006-0000-0000-000038000000}">
      <text>
        <r>
          <rPr>
            <sz val="10"/>
            <rFont val="Arial CE"/>
            <family val="2"/>
            <charset val="238"/>
          </rPr>
          <t>1 x 1.000.000
1 x    100.000
1 x      50.000</t>
        </r>
      </text>
    </comment>
    <comment ref="G43" authorId="0" shapeId="0" xr:uid="{4A0625EC-9DEC-4F1B-938D-42260166DF91}">
      <text>
        <r>
          <rPr>
            <sz val="10"/>
            <color indexed="8"/>
            <rFont val="Arial CE"/>
            <family val="2"/>
            <charset val="238"/>
          </rPr>
          <t>14.5.2020:
Vraćene tri BZ, 1 x 1.000.000, 1 x 100.000 i 1 x 50.000, uz dopis UO za EU fondove.
Pohranjeno u omot predanih sredst.osig.plać. u ormaru. Dati za uništenje ?</t>
        </r>
      </text>
    </comment>
    <comment ref="A44" authorId="0" shapeId="0" xr:uid="{00000000-0006-0000-0000-000039000000}">
      <text>
        <r>
          <rPr>
            <sz val="10"/>
            <rFont val="Arial CE"/>
            <family val="2"/>
            <charset val="238"/>
          </rPr>
          <t>OV-10986/2018
OV-10897/2018
OV-10988/2018
OV-10989/2018</t>
        </r>
      </text>
    </comment>
    <comment ref="C44" authorId="0" shapeId="0" xr:uid="{00000000-0006-0000-0000-00003A000000}">
      <text>
        <r>
          <rPr>
            <sz val="10"/>
            <rFont val="Arial CE"/>
            <family val="2"/>
            <charset val="238"/>
          </rPr>
          <t>Miramarska 22, Zgb
OIB: 69608914212</t>
        </r>
      </text>
    </comment>
    <comment ref="E44" authorId="1" shapeId="0" xr:uid="{9D0FD5E2-411E-470C-9BF4-B93C06A601DA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2  x  1.000.000
2  x    100.000</t>
        </r>
      </text>
    </comment>
    <comment ref="G44" authorId="0" shapeId="0" xr:uid="{4EAE7EE2-F762-4533-9082-10E7AB029914}">
      <text>
        <r>
          <rPr>
            <sz val="10"/>
            <color indexed="8"/>
            <rFont val="Arial CE"/>
            <family val="2"/>
            <charset val="238"/>
          </rPr>
          <t>26.7.2021:
Vraćene četiri BZ, 
2 x 1.000.000, 
2 x 100.000, 
uz dopis Ministarstva regionalnog razvoja i fondova EU.
Pohranjeno u omot predanih sredst.osig.plać. u ormaru. Dati za uništenje ?</t>
        </r>
      </text>
    </comment>
    <comment ref="A45" authorId="1" shapeId="0" xr:uid="{00000000-0006-0000-0000-00003C000000}">
      <text>
        <r>
          <rPr>
            <sz val="9"/>
            <color indexed="81"/>
            <rFont val="Tahoma"/>
            <family val="2"/>
          </rPr>
          <t xml:space="preserve">OV-11224/2018
OV-11225/2018
OV-11226/2018
</t>
        </r>
      </text>
    </comment>
    <comment ref="C45" authorId="0" shapeId="0" xr:uid="{00000000-0006-0000-0000-00003D000000}">
      <text>
        <r>
          <rPr>
            <sz val="10"/>
            <rFont val="Arial CE"/>
            <family val="2"/>
            <charset val="238"/>
          </rPr>
          <t>Miramarska 22, Zgb
OIB: 69608914212</t>
        </r>
      </text>
    </comment>
    <comment ref="E45" authorId="0" shapeId="0" xr:uid="{00000000-0006-0000-0000-00003E000000}">
      <text>
        <r>
          <rPr>
            <sz val="10"/>
            <rFont val="Arial CE"/>
            <family val="2"/>
            <charset val="238"/>
          </rPr>
          <t>1 x 1.000.000
1 x    100.000
1 x    500.000</t>
        </r>
      </text>
    </comment>
    <comment ref="G45" authorId="0" shapeId="0" xr:uid="{9531C30E-C5F6-403B-B3C4-9FB0181A9714}">
      <text>
        <r>
          <rPr>
            <sz val="10"/>
            <color indexed="8"/>
            <rFont val="Arial CE"/>
            <family val="2"/>
            <charset val="238"/>
          </rPr>
          <t>9.2.2022:
Vraćene tri BZ, 
1 x 1.000.000, 
1 x   500.000, i
1  x  100.000
uz potvrdu o povratu Ministarstva regionalnog razvoja i fondova EU.
Pohranjeno u omot predanih sredst.osig.plać. u ormaru. Dati za uništenje ?</t>
        </r>
      </text>
    </comment>
    <comment ref="A46" authorId="1" shapeId="0" xr:uid="{30A99DCD-8F7C-44EE-B1A4-1C934AFB888C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OV-1397/2019 
Luce Bronzan</t>
        </r>
      </text>
    </comment>
    <comment ref="C46" authorId="0" shapeId="0" xr:uid="{AC1900E0-2BA6-4ED3-8602-A5069A7FD56C}">
      <text>
        <r>
          <rPr>
            <sz val="10"/>
            <rFont val="Arial CE"/>
            <family val="2"/>
            <charset val="238"/>
          </rPr>
          <t>Miramarska 22, Zgb
OIB: 69608914212</t>
        </r>
      </text>
    </comment>
    <comment ref="G46" authorId="2" shapeId="0" xr:uid="{B30A8BC7-F0F0-4D8E-9839-330754F06DBE}">
      <text>
        <r>
          <rPr>
            <b/>
            <sz val="9"/>
            <color indexed="81"/>
            <rFont val="Tahoma"/>
            <charset val="1"/>
          </rPr>
          <t>Katarina Kusalo: 17.10.2023.</t>
        </r>
        <r>
          <rPr>
            <sz val="9"/>
            <color indexed="81"/>
            <rFont val="Tahoma"/>
            <charset val="1"/>
          </rPr>
          <t xml:space="preserve">
vraćena zadužnica OV-1397/2019 na 500.000,00 kn </t>
        </r>
      </text>
    </comment>
    <comment ref="A47" authorId="1" shapeId="0" xr:uid="{57E1BE99-7A90-4211-B254-843C84B54A3C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OV-2278/2019
L.Bronzan</t>
        </r>
      </text>
    </comment>
    <comment ref="C47" authorId="1" shapeId="0" xr:uid="{2443B178-014A-4654-A486-EA65B69548AB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Domovinskog rata 61
Split</t>
        </r>
      </text>
    </comment>
    <comment ref="A48" authorId="1" shapeId="0" xr:uid="{564AB26D-CD6E-44A9-BC6E-AA51245F5FEA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Mjenica ser.ozn. A br.:07288035 i mjenično očitovanje br. OV- 4270/2019, L.Bronzan</t>
        </r>
      </text>
    </comment>
    <comment ref="C48" authorId="1" shapeId="0" xr:uid="{BE6B389F-1D6E-47F0-8212-8711ACD72D14}">
      <text>
        <r>
          <rPr>
            <b/>
            <sz val="9"/>
            <color indexed="81"/>
            <rFont val="Tahoma"/>
            <family val="2"/>
          </rPr>
          <t>Željko Šišić:
Ivana Lučića 6, ZGB</t>
        </r>
      </text>
    </comment>
    <comment ref="A49" authorId="1" shapeId="0" xr:uid="{F6A0DE46-364C-4BA5-9CD1-E5442360032C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Mjenice ser.ozn. B br.:07979818 i 07979819; mjenično očitovanje br. OV-5265/2019;
zadužnica OV-5266/2019; J.b. Nikša Mozara 
</t>
        </r>
      </text>
    </comment>
    <comment ref="C49" authorId="1" shapeId="0" xr:uid="{70B63092-A4DE-437B-BB17-E233CA9DE945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Domovinskog rata 61, Split</t>
        </r>
      </text>
    </comment>
    <comment ref="E49" authorId="1" shapeId="0" xr:uid="{CB08AF9C-12DF-43D6-8C2F-CA91AE55CB1E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- Jedna obična zadužnica Posl.br.:OV-5266/2019,
- 2 bjanko vlastite trasiranih i akceptirane mjenice "bez protesta" i jedno mjenično očitovanje br. OV-5265/2019;
J.b. Nikša Mozara</t>
        </r>
      </text>
    </comment>
    <comment ref="A50" authorId="1" shapeId="0" xr:uid="{C583E5A7-9241-49EC-A46A-3E9AFE6B8838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BZ OV-7338/2019
     OV-7339/2019 i
     OV-7340/2019
N.Mozara</t>
        </r>
      </text>
    </comment>
    <comment ref="C50" authorId="0" shapeId="0" xr:uid="{419C7BB3-57CF-4906-AA73-2FA0C8A2CFE2}">
      <text>
        <r>
          <rPr>
            <sz val="10"/>
            <rFont val="Arial CE"/>
            <family val="2"/>
            <charset val="238"/>
          </rPr>
          <t>Miramarska 22, Zgb
OIB: 69608914212</t>
        </r>
      </text>
    </comment>
    <comment ref="E50" authorId="0" shapeId="0" xr:uid="{24727A73-35EE-428F-9A6D-F621D976D1B9}">
      <text>
        <r>
          <rPr>
            <sz val="10"/>
            <rFont val="Arial CE"/>
            <family val="2"/>
            <charset val="238"/>
          </rPr>
          <t>1 x 1.000.000
1 x 1.000.000
1 x    500.000</t>
        </r>
      </text>
    </comment>
    <comment ref="G50" authorId="0" shapeId="0" xr:uid="{28E13D1B-2328-46B6-83F7-E8078B685CBF}">
      <text>
        <r>
          <rPr>
            <sz val="10"/>
            <color indexed="8"/>
            <rFont val="Arial CE"/>
            <family val="2"/>
            <charset val="238"/>
          </rPr>
          <t>31.1.2022:
Vraćene tri BZ, 
2 x 1.000.000, 
1 x 500.000, 
uz dopis Ministarstva regionalnog razvoja i fondova EU.
Pohranjeno u omot predanih sredst.osig.plać. u ormaru. Dati za uništenje ?</t>
        </r>
      </text>
    </comment>
    <comment ref="A51" authorId="1" shapeId="0" xr:uid="{8FA01950-5A1F-40A1-A034-79FED7D5163F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BZ OV-7672/2019 I
     OV-7673/2019
N.Mozara</t>
        </r>
      </text>
    </comment>
    <comment ref="C51" authorId="0" shapeId="0" xr:uid="{DFFBCFA9-7667-4565-896C-F1BAF6D81C70}">
      <text>
        <r>
          <rPr>
            <sz val="10"/>
            <rFont val="Arial CE"/>
            <family val="2"/>
            <charset val="238"/>
          </rPr>
          <t>Miramarska 22, Zgb
OIB: 69608914212</t>
        </r>
      </text>
    </comment>
    <comment ref="E51" authorId="0" shapeId="0" xr:uid="{42ABDEC9-734A-4DD4-BD8C-BD12D9675156}">
      <text>
        <r>
          <rPr>
            <sz val="10"/>
            <rFont val="Arial CE"/>
            <family val="2"/>
            <charset val="238"/>
          </rPr>
          <t xml:space="preserve">1 x 100.000,00
1 x     5.000,00
</t>
        </r>
      </text>
    </comment>
    <comment ref="G51" authorId="0" shapeId="0" xr:uid="{798E49DD-D893-4687-8124-CCA4BB8E4DC0}">
      <text>
        <r>
          <rPr>
            <sz val="10"/>
            <color indexed="8"/>
            <rFont val="Arial CE"/>
            <family val="2"/>
            <charset val="238"/>
          </rPr>
          <t>31.1.2022:
Vraćene dvije BZ, 
1 x 100.000, 
1 x 5.000, 
uz dopis Ministarstva regionalnog razvoja i fondova EU.
Pohranjeno u omot predanih sredst.osig.plać. u ormaru. Dati za uništenje ?</t>
        </r>
      </text>
    </comment>
    <comment ref="A52" authorId="1" shapeId="0" xr:uid="{F9878FE0-B5BA-490E-B590-31AFF927277F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BZ OV-7669/2019,
    OV-7670/2019 I
    OV-7671/2019
N.Mozara</t>
        </r>
      </text>
    </comment>
    <comment ref="C52" authorId="0" shapeId="0" xr:uid="{74F7098D-ACDD-465C-AC88-2ADD6D94D43B}">
      <text>
        <r>
          <rPr>
            <sz val="10"/>
            <rFont val="Arial CE"/>
            <family val="2"/>
            <charset val="238"/>
          </rPr>
          <t>Miramarska 22, Zgb
OIB: 69608914212</t>
        </r>
      </text>
    </comment>
    <comment ref="E52" authorId="0" shapeId="0" xr:uid="{66D95802-8E9D-425E-BC25-9DA2BC19F698}">
      <text>
        <r>
          <rPr>
            <sz val="10"/>
            <rFont val="Arial CE"/>
            <family val="2"/>
            <charset val="238"/>
          </rPr>
          <t>1 x 100.000,00
1 x 100.000,00
1 x   50.000,00</t>
        </r>
      </text>
    </comment>
    <comment ref="G52" authorId="0" shapeId="0" xr:uid="{BF542280-B93D-4229-94EB-424832C3DC4B}">
      <text>
        <r>
          <rPr>
            <sz val="10"/>
            <color indexed="8"/>
            <rFont val="Arial CE"/>
            <family val="2"/>
            <charset val="238"/>
          </rPr>
          <t>29.7.2020:
Vraćene tri BZ, 
2  x 100.000 i 1 x 50.000, uz dopis UO za EU fondove.
Pohranjeno u omot predanih sredst.osig.plać. u ormaru. Dati za uništenje ?</t>
        </r>
      </text>
    </comment>
    <comment ref="A53" authorId="1" shapeId="0" xr:uid="{D4BAC2B1-B5D9-459F-8447-3B0D3290A8B6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BZ OV-8041/2019 I
OV-8042/2019
N.Mozara </t>
        </r>
      </text>
    </comment>
    <comment ref="C53" authorId="1" shapeId="0" xr:uid="{DAE14D5D-8AB2-47D8-B0F4-5494937448F9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Prisavlje 14, Zgb</t>
        </r>
      </text>
    </comment>
    <comment ref="E53" authorId="0" shapeId="0" xr:uid="{FE404836-B0ED-466C-861C-D3115DE01EE8}">
      <text>
        <r>
          <rPr>
            <sz val="10"/>
            <rFont val="Arial CE"/>
            <family val="2"/>
            <charset val="238"/>
          </rPr>
          <t>+ do 10.000</t>
        </r>
      </text>
    </comment>
    <comment ref="G53" authorId="0" shapeId="0" xr:uid="{D7D8B31E-9D7A-4022-AD78-A576E73F97CF}">
      <text>
        <r>
          <rPr>
            <sz val="10"/>
            <color indexed="8"/>
            <rFont val="Arial CE"/>
            <family val="2"/>
            <charset val="238"/>
          </rPr>
          <t>29.3.2021:
Vraćene dvije BZ,
1 x 100.000 i 1 x 10.000, uz dopis UO za turizam, gospodarstvo i more.
Pohranjeno u omot predanih sredst.osig.plać. u ormaru. Dati za uništenje ?</t>
        </r>
      </text>
    </comment>
    <comment ref="A54" authorId="1" shapeId="0" xr:uid="{C9B48B20-E008-4FAA-8B9C-AAB4A1E78EBD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Zadužnica br.: OV-6467/2020,
2 mjenice: B 07979814 i 
B 07979815, mjenično očitovanje br.: OV-6466/2020;
J.b. Nikša Mozara.</t>
        </r>
      </text>
    </comment>
    <comment ref="C54" authorId="1" shapeId="0" xr:uid="{2A30FBF7-4EF1-4F25-940C-7A0B98FFA742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Domovinskog rata 61, Split</t>
        </r>
      </text>
    </comment>
    <comment ref="E54" authorId="1" shapeId="0" xr:uid="{80AABA1B-1F1D-428F-A148-53DD58A73449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Zadužnica br.: OV-6467/2020,
2 mjenice: B 07979814 i 
B 07979815, mjenično očitovanje br.: OV-6466/2020;
J.b. Nikša Mozara.</t>
        </r>
      </text>
    </comment>
    <comment ref="G54" authorId="0" shapeId="0" xr:uid="{1023BD3C-CF8A-49B9-B848-E8D5292C322B}">
      <text>
        <r>
          <rPr>
            <sz val="10"/>
            <color indexed="8"/>
            <rFont val="Arial CE"/>
            <family val="2"/>
            <charset val="238"/>
          </rPr>
          <t>27.12.2022:
Vraćeno jedno mjenično očitovanje OV-6466/2020 i jedna zadužnica OV-6467/2020 na 20.000.000, uz dopis OTP banke d.d., Poslovni centar Dubrovnik i južna Dalmacija.
Pohranjeno u omot predanih sredst.osig.plać. u ormaru. Dati za uništenje ?</t>
        </r>
      </text>
    </comment>
    <comment ref="A55" authorId="1" shapeId="0" xr:uid="{867DB2F5-180E-40F6-A49D-09FABCB15311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Zadužnica br. OV-7452/2020
Nikša Mozara</t>
        </r>
      </text>
    </comment>
    <comment ref="C55" authorId="1" shapeId="0" xr:uid="{397934FE-6B92-475A-AEAF-092F65CC0347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Trg bana Josipa Jelačića 10, Zagreb</t>
        </r>
      </text>
    </comment>
    <comment ref="E55" authorId="1" shapeId="0" xr:uid="{B05CD3D6-1880-439F-AB95-36DF6BE0DA19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10.510.472,49 EUR
x 7,543619 (sred.teč. HNB na 7.12.2020)
=79.286.999,97</t>
        </r>
      </text>
    </comment>
    <comment ref="A56" authorId="1" shapeId="0" xr:uid="{B6C6F97B-2C44-4266-9673-96EE80A8B7AE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Mjenice ser.ozn. B br.:07979811, 07979816,07979817,  0799832 i 07806720; mjenično očitovanje;
zadužnica OV-3967/2022; J.b. Nikša Mozara </t>
        </r>
      </text>
    </comment>
    <comment ref="C56" authorId="0" shapeId="0" xr:uid="{55BA4BAD-782A-4E42-9C35-A0F7E70DFDD4}">
      <text>
        <r>
          <rPr>
            <sz val="10"/>
            <rFont val="Arial CE"/>
            <family val="2"/>
            <charset val="238"/>
          </rPr>
          <t>Miramarska 22, Zgb
OIB: 69608914212</t>
        </r>
      </text>
    </comment>
    <comment ref="E56" authorId="1" shapeId="0" xr:uid="{A2C461B5-11C1-408B-B327-600E6B0400EC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- Jedna obična zadužnica Posl.br.:OV-3967/2022,
- 5 bjanko vlastite trasiranih i akceptirane mjenice "bez protesta" i jedno mjenično očitovanje ;
J.b. Nikša Mozara</t>
        </r>
      </text>
    </comment>
    <comment ref="A57" authorId="1" shapeId="0" xr:uid="{75EDF133-ED9F-449D-B680-4BF7DDDE76DA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OV-3968/2022
J.b. Nikša Mozara</t>
        </r>
      </text>
    </comment>
    <comment ref="C57" authorId="0" shapeId="0" xr:uid="{24D4DDDB-246F-4423-B4FC-ED846B1DB0A8}">
      <text>
        <r>
          <rPr>
            <sz val="10"/>
            <rFont val="Arial CE"/>
            <family val="2"/>
            <charset val="238"/>
          </rPr>
          <t>Miramarska 22, Zgb
OIB: 69608914212</t>
        </r>
      </text>
    </comment>
    <comment ref="G57" authorId="2" shapeId="0" xr:uid="{3538952C-0246-4C80-8A0A-2727C729F339}">
      <text>
        <r>
          <rPr>
            <b/>
            <sz val="9"/>
            <color indexed="81"/>
            <rFont val="Tahoma"/>
            <charset val="1"/>
          </rPr>
          <t>Katarina Kusalo:</t>
        </r>
        <r>
          <rPr>
            <sz val="9"/>
            <color indexed="81"/>
            <rFont val="Tahoma"/>
            <charset val="1"/>
          </rPr>
          <t xml:space="preserve">
vraćena potvrdom o povratu 12.06.2023. zadužnica na 173.000,00 kn </t>
        </r>
      </text>
    </comment>
    <comment ref="A58" authorId="1" shapeId="0" xr:uid="{2E7775A9-9285-4D7D-B3EA-E359F2446F6C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Jamstvo posl.br. OV-7308/06, 
j.b. Lucija Carić</t>
        </r>
      </text>
    </comment>
    <comment ref="C58" authorId="1" shapeId="0" xr:uid="{6362CCDB-36CD-44BD-86E0-63C706F00AE1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Strossmayerov trg 9, Zgb</t>
        </r>
      </text>
    </comment>
    <comment ref="G58" authorId="0" shapeId="0" xr:uid="{27F3939D-E65F-4986-9EC0-11091555C896}">
      <text>
        <r>
          <rPr>
            <sz val="10"/>
            <color indexed="8"/>
            <rFont val="Arial CE"/>
            <family val="2"/>
            <charset val="238"/>
          </rPr>
          <t>23.8.2022:
Vraćeno jedno jamstvo iznosa od 39.310.000,00 kn, nije izdano od financija nego od nepoznate gradske službe a po ur.broju moguće iz ureda gradonačelnice D.Šuica; 
po odluci gradskog vijeća za kredit JP Vodovod Dubrovnik kod Hrvatske banke za obnovu i razvoj.
Pohranjeno u omot predanih sredst.osig.plać. u ormaru. 
Dati za uništenje ?</t>
        </r>
      </text>
    </comment>
    <comment ref="A59" authorId="1" shapeId="0" xr:uid="{F87805DD-7509-4F92-915F-3FF512002BFC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OV-6719/2022   i
OV-6720/2022
N.Mozara</t>
        </r>
      </text>
    </comment>
    <comment ref="C59" authorId="1" shapeId="0" xr:uid="{3075294F-E88F-4C34-9D0A-BA9A4E67CB2B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Trg Nevenke Topalušić 1
Zgb</t>
        </r>
      </text>
    </comment>
    <comment ref="E59" authorId="1" shapeId="0" xr:uid="{525AC4EA-7147-43F1-B515-7F9F46EA6CAA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1   x   100.000,00
1   x     50.000,00</t>
        </r>
      </text>
    </comment>
    <comment ref="A60" authorId="1" shapeId="0" xr:uid="{A9248258-33BC-468D-BB42-A3BB45B834C2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Zadužnica br.: OV-7061/2022,
2 mjenice: B 07979814 i 
B 07979815, mjenično očitovanje br.: OV-7062/2022;
J.b. Nikša Mozara.</t>
        </r>
      </text>
    </comment>
    <comment ref="C60" authorId="1" shapeId="0" xr:uid="{D9EE4831-7760-4882-A97F-F1AD5FADB2AE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Domovinskog rata 61, Split</t>
        </r>
      </text>
    </comment>
    <comment ref="E60" authorId="1" shapeId="0" xr:uid="{DFE4B452-6229-4BCB-8834-0F6F309E467B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Zadužnica br.: OV-7061/2022,
2 mjenice: B 07979814 i 
B 07979815, mjenično očitovanje br.: OV-7062/2022;
J.b. Nikša Mozara.</t>
        </r>
      </text>
    </comment>
    <comment ref="E63" authorId="2" shapeId="0" xr:uid="{DE6D9D8A-E002-4EE2-AD1C-BB4F60F94338}">
      <text>
        <r>
          <rPr>
            <b/>
            <sz val="9"/>
            <color indexed="81"/>
            <rFont val="Tahoma"/>
            <charset val="1"/>
          </rPr>
          <t>Katarina Kusalo:</t>
        </r>
        <r>
          <rPr>
            <sz val="9"/>
            <color indexed="81"/>
            <rFont val="Tahoma"/>
            <charset val="1"/>
          </rPr>
          <t xml:space="preserve">
bjanko zadužnica Poslovni broj: OV-4216/2023 JB Nikša Mozara
1 x 20.000 EUR</t>
        </r>
      </text>
    </comment>
    <comment ref="E64" authorId="2" shapeId="0" xr:uid="{A661359A-6EB6-43F9-860B-371080A089EE}">
      <text>
        <r>
          <rPr>
            <b/>
            <sz val="9"/>
            <color indexed="81"/>
            <rFont val="Tahoma"/>
            <charset val="1"/>
          </rPr>
          <t>Katarina Kusalo:</t>
        </r>
        <r>
          <rPr>
            <sz val="9"/>
            <color indexed="81"/>
            <rFont val="Tahoma"/>
            <charset val="1"/>
          </rPr>
          <t xml:space="preserve">
bjanko zadužnica Poslovni broj: OV-4650/2023  JB Nikša Mozara   
1 x 150.000 EUR</t>
        </r>
      </text>
    </comment>
    <comment ref="E65" authorId="2" shapeId="0" xr:uid="{00DC0E6B-C1A0-41A4-BF52-157AAE09FA92}">
      <text>
        <r>
          <rPr>
            <b/>
            <sz val="9"/>
            <color indexed="81"/>
            <rFont val="Tahoma"/>
            <charset val="1"/>
          </rPr>
          <t>Katarina Kusalo:</t>
        </r>
        <r>
          <rPr>
            <sz val="9"/>
            <color indexed="81"/>
            <rFont val="Tahoma"/>
            <charset val="1"/>
          </rPr>
          <t xml:space="preserve">
zadužnica Poslovni broj: OV-4651/2023 JB Nikša Mozara
1 x 76.000 EUR</t>
        </r>
      </text>
    </comment>
    <comment ref="C66" authorId="2" shapeId="0" xr:uid="{4FC5AFD2-8D53-425E-8F1F-D3854699F7C1}">
      <text>
        <r>
          <rPr>
            <b/>
            <sz val="9"/>
            <color indexed="81"/>
            <rFont val="Tahoma"/>
            <charset val="1"/>
          </rPr>
          <t>Katarina Kusalo:</t>
        </r>
        <r>
          <rPr>
            <sz val="9"/>
            <color indexed="81"/>
            <rFont val="Tahoma"/>
            <charset val="1"/>
          </rPr>
          <t xml:space="preserve">
temeljem dopisa UO za komunalne djelatnosti, promet i mjesnu samoupravu od 23.11.2023. zatražena su instrumenti plaćanja sukladno Ugovoru o smještaju, čuvanju, održavanju i korištenju višenamjenske cisterne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Željko Šišić</author>
    <author>Katarina Kusalo</author>
  </authors>
  <commentList>
    <comment ref="G9" authorId="0" shapeId="0" xr:uid="{AAA401AD-2F2C-46FB-AB55-47F35C60752B}">
      <text>
        <r>
          <rPr>
            <sz val="10"/>
            <rFont val="Arial CE"/>
            <family val="2"/>
            <charset val="238"/>
          </rPr>
          <t>24.9.2014.:
INA vratila dvije (2) mjenice iz posla pod red.br. 8. (kreditna kartica) i još dvije (2) mjenice iz nekog drugog (ili istog) posla (možda iz ovog red.br. 1.) tj. Ukupno četiri (4) mjenice.</t>
        </r>
      </text>
    </comment>
    <comment ref="G11" authorId="0" shapeId="0" xr:uid="{2225E724-6297-435C-AF26-9C1E247379CD}">
      <text>
        <r>
          <rPr>
            <sz val="10"/>
            <rFont val="Arial CE"/>
            <family val="2"/>
            <charset val="238"/>
          </rPr>
          <t>28.9.2020:
Vraćena jedna bjanko zadužnica na 500.000,00 kn. Pohranjena u omot predanih zadužnica u ormaru. Dati je za uništenje ?</t>
        </r>
      </text>
    </comment>
    <comment ref="D12" authorId="0" shapeId="0" xr:uid="{CC6B5E28-4B0D-42BF-AA01-21D5F96D6E8B}">
      <text>
        <r>
          <rPr>
            <b/>
            <sz val="8"/>
            <color indexed="8"/>
            <rFont val="Tahoma"/>
            <family val="2"/>
            <charset val="238"/>
          </rPr>
          <t xml:space="preserve">anlppro:
</t>
        </r>
        <r>
          <rPr>
            <sz val="8"/>
            <color indexed="8"/>
            <rFont val="Tahoma"/>
            <family val="2"/>
            <charset val="238"/>
          </rPr>
          <t>uz dolazak Svetog Oca Ivana Pavla II  u Dubrovnik  8.6.2003</t>
        </r>
      </text>
    </comment>
    <comment ref="G12" authorId="0" shapeId="0" xr:uid="{50F94ADC-839E-4208-956F-F211039200BE}">
      <text>
        <r>
          <rPr>
            <sz val="10"/>
            <rFont val="Arial CE"/>
            <family val="2"/>
            <charset val="238"/>
          </rPr>
          <t>1 BZ na 500.000,00 kn</t>
        </r>
      </text>
    </comment>
    <comment ref="G13" authorId="0" shapeId="0" xr:uid="{24C4BD2A-D91D-4316-9156-1593D5DC5E78}">
      <text>
        <r>
          <rPr>
            <b/>
            <sz val="8"/>
            <color indexed="8"/>
            <rFont val="Tahoma"/>
            <family val="2"/>
            <charset val="238"/>
          </rPr>
          <t xml:space="preserve">anlppro: 12.04.2005:
</t>
        </r>
        <r>
          <rPr>
            <sz val="8"/>
            <color indexed="8"/>
            <rFont val="Tahoma"/>
            <family val="2"/>
            <charset val="238"/>
          </rPr>
          <t xml:space="preserve">telefonski s 098 264934. Pogledat će i poslati ako je ima. </t>
        </r>
      </text>
    </comment>
    <comment ref="G16" authorId="0" shapeId="0" xr:uid="{5D6CFFD6-5DC9-4360-8C38-26151EFEA53E}">
      <text>
        <r>
          <rPr>
            <sz val="10"/>
            <rFont val="Arial CE"/>
            <family val="2"/>
            <charset val="238"/>
          </rPr>
          <t>24.9.2014.:
INA vratila dvije (2) mjenice iz ovog posla pod red.br. 8 (kreditna kartica) i još dvije (2) mjenice iz nekog drugog (ili istog) posla tj. Ukupno četiri (4) mjenice.</t>
        </r>
      </text>
    </comment>
    <comment ref="A18" authorId="0" shapeId="0" xr:uid="{96D6EA1E-593C-4B7C-AA12-22B921C81C3C}">
      <text>
        <r>
          <rPr>
            <b/>
            <sz val="8"/>
            <color indexed="8"/>
            <rFont val="Tahoma"/>
            <family val="2"/>
            <charset val="238"/>
          </rPr>
          <t xml:space="preserve">_ :
</t>
        </r>
        <r>
          <rPr>
            <sz val="8"/>
            <color indexed="8"/>
            <rFont val="Tahoma"/>
            <family val="2"/>
            <charset val="238"/>
          </rPr>
          <t>OV-14406/07 i 14407/07
N.Viđen</t>
        </r>
      </text>
    </comment>
    <comment ref="C18" authorId="0" shapeId="0" xr:uid="{C4097F70-BB94-4426-93C6-47CB378F900D}">
      <text>
        <r>
          <rPr>
            <b/>
            <sz val="8"/>
            <color indexed="8"/>
            <rFont val="Tahoma"/>
            <family val="2"/>
            <charset val="238"/>
          </rPr>
          <t xml:space="preserve">_ :
</t>
        </r>
        <r>
          <rPr>
            <sz val="8"/>
            <color indexed="8"/>
            <rFont val="Tahoma"/>
            <family val="2"/>
            <charset val="238"/>
          </rPr>
          <t>Kralja Tomislava 7  DBK</t>
        </r>
      </text>
    </comment>
    <comment ref="D19" authorId="0" shapeId="0" xr:uid="{22E6BCB0-BB08-4E5F-BD87-C70A96474415}">
      <text>
        <r>
          <rPr>
            <b/>
            <sz val="11"/>
            <color indexed="8"/>
            <rFont val="Tahoma"/>
            <family val="2"/>
            <charset val="238"/>
          </rPr>
          <t>_:
sufinanaciranje projektne dokumentacije kongresnog centra Babin kuk,
posao Suzane Kosović</t>
        </r>
      </text>
    </comment>
    <comment ref="A20" authorId="0" shapeId="0" xr:uid="{2A7807FE-62C2-4D3A-994F-0DEA14C8F90A}">
      <text>
        <r>
          <rPr>
            <b/>
            <sz val="11"/>
            <color indexed="8"/>
            <rFont val="Tahoma"/>
            <family val="2"/>
            <charset val="238"/>
          </rPr>
          <t>_:
OV-1340/09
Nikša Viđen</t>
        </r>
      </text>
    </comment>
    <comment ref="C20" authorId="0" shapeId="0" xr:uid="{F7DA7585-8EE9-4361-AD7E-2FE2766692D5}">
      <text>
        <r>
          <rPr>
            <b/>
            <sz val="11"/>
            <color indexed="8"/>
            <rFont val="Tahoma"/>
            <family val="2"/>
            <charset val="238"/>
          </rPr>
          <t>_:
Grada Vukovara 37
Zagreb</t>
        </r>
      </text>
    </comment>
    <comment ref="G20" authorId="0" shapeId="0" xr:uid="{B8A78457-84D5-4E4D-8504-1F5527FBF6E4}">
      <text>
        <r>
          <rPr>
            <sz val="10"/>
            <rFont val="Arial CE"/>
            <family val="2"/>
            <charset val="238"/>
          </rPr>
          <t>15.7.2020:
Vraćena jedna bjanko zadužnica na 1.000.000,00 kn. Pohranjena u omot predanih zadužnica u ormaru. Dati je za uništenje ?</t>
        </r>
      </text>
    </comment>
    <comment ref="A21" authorId="0" shapeId="0" xr:uid="{AD3CE0A2-CA18-4697-928E-D99C3C079F2B}">
      <text>
        <r>
          <rPr>
            <b/>
            <sz val="11"/>
            <color indexed="8"/>
            <rFont val="Tahoma"/>
            <family val="2"/>
            <charset val="238"/>
          </rPr>
          <t>_:
OV-511/11
Luce Bronzan</t>
        </r>
      </text>
    </comment>
    <comment ref="G22" authorId="0" shapeId="0" xr:uid="{64F448A1-8E33-44E8-9B04-A87DDB066A20}">
      <text>
        <r>
          <rPr>
            <sz val="10"/>
            <rFont val="Arial CE"/>
            <family val="2"/>
            <charset val="238"/>
          </rPr>
          <t>12.9.2016:
Vraćena jedna bjanko zadužnica na 50.000,00 kn. (Ministarstvo je dostavilo UO poduzetništva 7.9.2012!) Pohranjena u omot predanih zadužnica u ormaru. Predati je za uništenje ?</t>
        </r>
      </text>
    </comment>
    <comment ref="A23" authorId="0" shapeId="0" xr:uid="{CD5A0A65-1870-4928-923B-FDF4CF90BD9A}">
      <text>
        <r>
          <rPr>
            <sz val="10"/>
            <rFont val="Arial CE"/>
            <family val="2"/>
            <charset val="238"/>
          </rPr>
          <t>OV-9973/11
N.Viđen</t>
        </r>
      </text>
    </comment>
    <comment ref="D23" authorId="0" shapeId="0" xr:uid="{E9BDC565-0FAD-43CB-B2B6-E9A611E7488D}">
      <text>
        <r>
          <rPr>
            <sz val="10"/>
            <rFont val="Arial CE"/>
            <family val="2"/>
            <charset val="238"/>
          </rPr>
          <t>U programu
"Požar se gasi zimi, a ne ljeti"</t>
        </r>
      </text>
    </comment>
    <comment ref="G23" authorId="0" shapeId="0" xr:uid="{73121D90-FFD7-4B80-A471-38D387543BBA}">
      <text>
        <r>
          <rPr>
            <sz val="10"/>
            <rFont val="Arial CE"/>
            <family val="2"/>
            <charset val="238"/>
          </rPr>
          <t>20.12.2012:
Vraćena jedna bjanko zadužnica na 50.000,00 kn. Pohranjena u omot predanih zadužnica u ormaru. Predati je za uništenje ?</t>
        </r>
      </text>
    </comment>
    <comment ref="A24" authorId="0" shapeId="0" xr:uid="{BFBF486B-0E06-469B-B6DA-B00FAEE9020A}">
      <text>
        <r>
          <rPr>
            <sz val="10"/>
            <rFont val="Arial CE"/>
            <family val="2"/>
            <charset val="238"/>
          </rPr>
          <t>OV-8453/12
Nikša Mozara</t>
        </r>
      </text>
    </comment>
    <comment ref="D24" authorId="0" shapeId="0" xr:uid="{F67ECDA1-E839-405A-97A2-7B6CD43CB216}">
      <text>
        <r>
          <rPr>
            <b/>
            <sz val="11"/>
            <color indexed="8"/>
            <rFont val="Tahoma"/>
            <family val="2"/>
            <charset val="238"/>
          </rPr>
          <t>_:
sufinanaciranje projekta DUBROVAČKA KARTICA,
posao Igor Deranja</t>
        </r>
      </text>
    </comment>
    <comment ref="G24" authorId="0" shapeId="0" xr:uid="{4A0CB78B-4989-4B5C-957E-5C4D3038B51E}">
      <text>
        <r>
          <rPr>
            <sz val="10"/>
            <color indexed="8"/>
            <rFont val="Arial CE"/>
            <family val="2"/>
            <charset val="238"/>
          </rPr>
          <t>24.1.2014:
Vraćena jedna bjanko zadužnica na 500.000,00 kn. Pohranjena u omot predanih zadužnica u ormaru. Predati je za uništenje ?</t>
        </r>
      </text>
    </comment>
    <comment ref="A25" authorId="0" shapeId="0" xr:uid="{2CA82125-D83F-49A5-A470-99C50A412816}">
      <text>
        <r>
          <rPr>
            <sz val="10"/>
            <rFont val="Arial CE"/>
            <family val="2"/>
            <charset val="238"/>
          </rPr>
          <t>OV-4565/13
Nikša Viđen</t>
        </r>
      </text>
    </comment>
    <comment ref="C25" authorId="0" shapeId="0" xr:uid="{1D6C667B-D8E4-430D-B65E-68A3A4936E82}">
      <text>
        <r>
          <rPr>
            <sz val="10"/>
            <rFont val="Arial CE"/>
            <family val="2"/>
            <charset val="238"/>
          </rPr>
          <t>Radnička cesta 31b, Zagreb</t>
        </r>
      </text>
    </comment>
    <comment ref="A26" authorId="0" shapeId="0" xr:uid="{BD33A5EB-80B1-43C4-A85F-701BE0487635}">
      <text>
        <r>
          <rPr>
            <sz val="10"/>
            <rFont val="Arial CE"/>
            <family val="2"/>
            <charset val="238"/>
          </rPr>
          <t>OV-4566/13
Nikša Viđen</t>
        </r>
      </text>
    </comment>
    <comment ref="C26" authorId="0" shapeId="0" xr:uid="{8C6B4CCF-654E-4018-8AD0-A4349A1DD52B}">
      <text>
        <r>
          <rPr>
            <sz val="10"/>
            <rFont val="Arial CE"/>
            <family val="2"/>
            <charset val="238"/>
          </rPr>
          <t>Vatroslava Lisinskog 6
Varaždin</t>
        </r>
      </text>
    </comment>
    <comment ref="G26" authorId="0" shapeId="0" xr:uid="{22C90C88-1B37-4A1B-BCD9-E913E3A9BDD2}">
      <text>
        <r>
          <rPr>
            <sz val="10"/>
            <rFont val="Arial CE"/>
            <family val="2"/>
            <charset val="238"/>
          </rPr>
          <t xml:space="preserve">30.7.2013:
</t>
        </r>
        <r>
          <rPr>
            <sz val="10"/>
            <color indexed="8"/>
            <rFont val="Arial CE"/>
            <family val="2"/>
            <charset val="238"/>
          </rPr>
          <t>Vraćena jedna bjanko zadužnica na 1.000.000,00 kn. Pohranjena u omot predanih zadužnica u ormaru. Predati je za uništenje ?</t>
        </r>
      </text>
    </comment>
    <comment ref="A27" authorId="0" shapeId="0" xr:uid="{DA66447A-5C62-4402-9C31-57469B3A2D5B}">
      <text>
        <r>
          <rPr>
            <sz val="10"/>
            <rFont val="Arial CE"/>
            <family val="2"/>
            <charset val="238"/>
          </rPr>
          <t>OV-6206/13
Nikša Viđen</t>
        </r>
      </text>
    </comment>
    <comment ref="C27" authorId="0" shapeId="0" xr:uid="{079771D6-3071-462A-96BD-0392211BC5CC}">
      <text>
        <r>
          <rPr>
            <sz val="10"/>
            <rFont val="Arial CE"/>
            <family val="2"/>
            <charset val="238"/>
          </rPr>
          <t>Vatroslava Lisinskog 6,
Varaždin</t>
        </r>
      </text>
    </comment>
    <comment ref="A28" authorId="0" shapeId="0" xr:uid="{48F69869-D291-4A38-9937-B4AC67D326B3}">
      <text>
        <r>
          <rPr>
            <sz val="10"/>
            <rFont val="Arial CE"/>
            <family val="2"/>
            <charset val="238"/>
          </rPr>
          <t xml:space="preserve">OV-4978/14
Nikša Viđen
</t>
        </r>
      </text>
    </comment>
    <comment ref="C28" authorId="0" shapeId="0" xr:uid="{E6146606-E901-473A-92A1-D15DD4904ABB}">
      <text>
        <r>
          <rPr>
            <sz val="10"/>
            <rFont val="Arial CE"/>
            <family val="2"/>
            <charset val="238"/>
          </rPr>
          <t>Av.V.Holjevca 10
Zagreb</t>
        </r>
      </text>
    </comment>
    <comment ref="A29" authorId="0" shapeId="0" xr:uid="{650029A9-76F1-4C7C-9CCB-82DC7FA6B43D}">
      <text>
        <r>
          <rPr>
            <sz val="10"/>
            <rFont val="Arial CE"/>
            <family val="2"/>
            <charset val="238"/>
          </rPr>
          <t xml:space="preserve">OV-5724/14;
OV-5725/14 i
OV-5726/14
Nikša Viđen
</t>
        </r>
      </text>
    </comment>
    <comment ref="C29" authorId="0" shapeId="0" xr:uid="{12CAD36C-3703-46BE-A226-457390501EA3}">
      <text>
        <r>
          <rPr>
            <sz val="10"/>
            <rFont val="Arial CE"/>
            <family val="2"/>
            <charset val="238"/>
          </rPr>
          <t>Preko DURA-e</t>
        </r>
      </text>
    </comment>
    <comment ref="D29" authorId="0" shapeId="0" xr:uid="{10C676FA-2728-40DE-A59C-C3C4428CB459}">
      <text>
        <r>
          <rPr>
            <sz val="10"/>
            <rFont val="Arial CE"/>
            <family val="2"/>
            <charset val="238"/>
          </rPr>
          <t>Projekt DURA-e:
"Izrada projektne dokumentacije za obnovu trase dubrovačkog renesansnog vodovoda u funkciji šetnice"  u suradnji sa Gradom Dubrovnikom i Ministarstvom turizma RH, a prema ugovoru br. 26/14-XIX FZT o dodjeli bespovratnih sredstava u okviru programa "Fond za razvoj turizma" 2014.g.</t>
        </r>
      </text>
    </comment>
    <comment ref="G29" authorId="0" shapeId="0" xr:uid="{F3932C9B-8EA5-422A-ADA0-CA7A3C3149AA}">
      <text>
        <r>
          <rPr>
            <sz val="10"/>
            <color indexed="8"/>
            <rFont val="Arial CE"/>
            <family val="2"/>
            <charset val="238"/>
          </rPr>
          <t>13.2.2018:
Vraćene tri bjanko zadužnica na do:
- 500.000,00 kn,
- 100.000,00 kn i  - 100.000,00 kn. Pohranjene u omot predanih zadužnica u ormaru. Predati za uništenje ?</t>
        </r>
      </text>
    </comment>
    <comment ref="C30" authorId="0" shapeId="0" xr:uid="{9AD9B0FC-691C-4856-ABD0-B2547353A07B}">
      <text>
        <r>
          <rPr>
            <sz val="10"/>
            <rFont val="Arial CE"/>
            <family val="2"/>
            <charset val="238"/>
          </rPr>
          <t>Horvatova 82
Zagreb</t>
        </r>
      </text>
    </comment>
    <comment ref="D30" authorId="0" shapeId="0" xr:uid="{13D421B4-06E3-4509-8584-610CF8621162}">
      <text>
        <r>
          <rPr>
            <sz val="10"/>
            <rFont val="Arial CE"/>
            <family val="2"/>
            <charset val="238"/>
          </rPr>
          <t>Po ugovoru o leasingu br. 41244 od 4.3.2010.g.</t>
        </r>
      </text>
    </comment>
    <comment ref="E30" authorId="0" shapeId="0" xr:uid="{DDB974A8-C31A-45D2-9C21-4C7991172853}">
      <text>
        <r>
          <rPr>
            <sz val="10"/>
            <rFont val="Arial CE"/>
            <family val="2"/>
            <charset val="238"/>
          </rPr>
          <t>15.932,70 EUR
+ ugovorna kta,
zakon.zatez.kta
I ugovor.trošak</t>
        </r>
      </text>
    </comment>
    <comment ref="G30" authorId="0" shapeId="0" xr:uid="{7F2A824E-90F6-49D3-B055-C678EB92B133}">
      <text>
        <r>
          <rPr>
            <sz val="10"/>
            <rFont val="Arial CE"/>
            <family val="2"/>
            <charset val="238"/>
          </rPr>
          <t xml:space="preserve">2.3.2015:
</t>
        </r>
        <r>
          <rPr>
            <sz val="10"/>
            <color indexed="8"/>
            <rFont val="Arial CE"/>
            <family val="2"/>
            <charset val="238"/>
          </rPr>
          <t>Vraćena 1 poništena zadužnica od 8.3.2010.g. na 15.932,70 €, i</t>
        </r>
        <r>
          <rPr>
            <sz val="10"/>
            <rFont val="Arial CE"/>
            <family val="2"/>
            <charset val="238"/>
          </rPr>
          <t xml:space="preserve"> 1 poništena mjenica, serija A 00788746; p</t>
        </r>
        <r>
          <rPr>
            <sz val="10"/>
            <color indexed="8"/>
            <rFont val="Arial CE"/>
            <family val="2"/>
            <charset val="238"/>
          </rPr>
          <t xml:space="preserve">ohranjeno u koverti danih sredstava osiguranja plaćanja. 
</t>
        </r>
        <r>
          <rPr>
            <sz val="10"/>
            <rFont val="Arial CE"/>
            <family val="2"/>
            <charset val="238"/>
          </rPr>
          <t xml:space="preserve">
22.9.2015.:
Vraćena 1 poništena zadužnica od 7.7.2010.g. na 30.682,65 €, i 1 poništena mjenica, serija A 06353200; pohranjeno u koverti danih sredstava osiguranja plaćanja.
7</t>
        </r>
        <r>
          <rPr>
            <sz val="10"/>
            <color indexed="8"/>
            <rFont val="Arial CE"/>
            <family val="2"/>
            <charset val="238"/>
          </rPr>
          <t>.9.2017.:
Vraćena 1 poništena zadužnica od 19.7.2012.g. Na 86.276,85 KN, i 1 poništena mjenica, serija A 06826719; pohranjeno u koverti danih sredstava osiguranja plaćanja.</t>
        </r>
        <r>
          <rPr>
            <sz val="10"/>
            <rFont val="Arial CE"/>
            <family val="2"/>
            <charset val="238"/>
          </rPr>
          <t xml:space="preserve"> 
23.7.2019.:
Vraćena 1 poništena zadužnica OV-3703/14 od 19.5.2014.g. na 24.287,36 €, i 1 poništena mjenica, serija A 06862718; pohranjeno u koverti danih sredstva osiguranja plaćanja.</t>
        </r>
      </text>
    </comment>
    <comment ref="C31" authorId="0" shapeId="0" xr:uid="{F5457A94-1503-47D7-B16B-75A14BA11B85}">
      <text>
        <r>
          <rPr>
            <sz val="10"/>
            <rFont val="Arial CE"/>
            <family val="2"/>
            <charset val="238"/>
          </rPr>
          <t>Ravnateljstvo za robne zalihe
Zagreb</t>
        </r>
      </text>
    </comment>
    <comment ref="D31" authorId="0" shapeId="0" xr:uid="{C7F4EE50-B430-444A-803E-95BB7CF526FA}">
      <text>
        <r>
          <rPr>
            <sz val="10"/>
            <rFont val="Arial CE"/>
            <family val="2"/>
            <charset val="238"/>
          </rPr>
          <t>Iz robnih zaliha, po ugovoru
dodijeljena Gradu / Vatrogascima</t>
        </r>
      </text>
    </comment>
    <comment ref="E31" authorId="1" shapeId="0" xr:uid="{D52BA836-89A4-4B96-8439-C26FB638184F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2 bjanko akceptirane mjenice "bez protesta" i mjenično očitovanje predane Ravnateljstvu robnih zaliha u Zg</t>
        </r>
      </text>
    </comment>
    <comment ref="E32" authorId="0" shapeId="0" xr:uid="{F7289B72-BFE4-4EAC-A928-34E36A07F491}">
      <text>
        <r>
          <rPr>
            <sz val="10"/>
            <rFont val="Arial CE"/>
            <family val="2"/>
            <charset val="238"/>
          </rPr>
          <t>+ do 100.000</t>
        </r>
      </text>
    </comment>
    <comment ref="G32" authorId="0" shapeId="0" xr:uid="{C10B52A8-490C-4C54-BACF-1DB4106B23A9}">
      <text>
        <r>
          <rPr>
            <sz val="10"/>
            <color indexed="8"/>
            <rFont val="Arial CE"/>
            <family val="2"/>
            <charset val="238"/>
          </rPr>
          <t>12.3.2020:
Vraćene dvije BZ od po 100.000,00 uz potvrdu o povratu Ministarstva ...
Pohranjeno u omot predanih sredst.osig.plać. u ormaru. Dati za uništenje ?</t>
        </r>
      </text>
    </comment>
    <comment ref="D33" authorId="0" shapeId="0" xr:uid="{C47417EB-9755-4752-8764-DBF16262A9F9}">
      <text>
        <r>
          <rPr>
            <sz val="10"/>
            <rFont val="Arial CE"/>
            <family val="2"/>
            <charset val="238"/>
          </rPr>
          <t>Exstension of Potentiality of Adriatic Unesco Sites</t>
        </r>
      </text>
    </comment>
    <comment ref="E33" authorId="0" shapeId="0" xr:uid="{FFCFBD72-53F6-4CCD-9E5B-9C279BEC4C7D}">
      <text>
        <r>
          <rPr>
            <sz val="10"/>
            <rFont val="Arial CE"/>
            <family val="2"/>
            <charset val="238"/>
          </rPr>
          <t>+ do 100.000
+ do   50.000</t>
        </r>
      </text>
    </comment>
    <comment ref="G33" authorId="0" shapeId="0" xr:uid="{B8E1C00E-3B1C-47A1-9762-A118686B342F}">
      <text>
        <r>
          <rPr>
            <sz val="10"/>
            <color indexed="8"/>
            <rFont val="Arial CE"/>
            <family val="2"/>
            <charset val="238"/>
          </rPr>
          <t>16.3.2020:
Vraćene tri BZ, 2 x 100.000,00 i 1 x 50.000,00, uz potvrdu o povratu Ministarstva ...
Pohranjeno u omot predanih sredst.osig.plać. u ormaru. Dati za uništenje ?</t>
        </r>
      </text>
    </comment>
    <comment ref="D35" authorId="0" shapeId="0" xr:uid="{37EC9B82-B0A7-443D-9BE0-8B74EB105A61}">
      <text>
        <r>
          <rPr>
            <sz val="10"/>
            <rFont val="Arial CE"/>
            <family val="2"/>
            <charset val="238"/>
          </rPr>
          <t>o kreditu br. PKL – 03/15 i dodatku I</t>
        </r>
      </text>
    </comment>
    <comment ref="G36" authorId="0" shapeId="0" xr:uid="{B00CBE64-5B36-49C0-8CD8-91BAE3D7D3ED}">
      <text>
        <r>
          <rPr>
            <sz val="10"/>
            <color indexed="8"/>
            <rFont val="Arial CE"/>
            <family val="2"/>
            <charset val="238"/>
          </rPr>
          <t>17.3.2020:
Vraćena jedna BZ od 100.000,00 uz potvrdu o povratu Ministarstva ...
Pohranjeno u omot predanih sredst.osig.plać. u ormaru. Dati za uništenje ?</t>
        </r>
      </text>
    </comment>
    <comment ref="A37" authorId="1" shapeId="0" xr:uid="{9E4EF5B1-11D4-48EE-9F3A-6960FFFACACE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OV-583/18
OV-584/18 i
Ov-585/18
L.Bronzan</t>
        </r>
      </text>
    </comment>
    <comment ref="C37" authorId="0" shapeId="0" xr:uid="{F0609F72-C7A4-498F-8C8B-B4C5515793C3}">
      <text>
        <r>
          <rPr>
            <sz val="10"/>
            <rFont val="Arial CE"/>
            <family val="2"/>
            <charset val="238"/>
          </rPr>
          <t>Miramarska 22, Zgb
OIB: 69608914212</t>
        </r>
      </text>
    </comment>
    <comment ref="E37" authorId="0" shapeId="0" xr:uid="{795D55DC-C914-4020-9D60-78C2A92874E8}">
      <text>
        <r>
          <rPr>
            <sz val="10"/>
            <rFont val="Arial CE"/>
            <family val="2"/>
            <charset val="238"/>
          </rPr>
          <t>1 x 1.000.000,00
1 x 1.000.000,00
1 x    500.000,00</t>
        </r>
      </text>
    </comment>
    <comment ref="G37" authorId="0" shapeId="0" xr:uid="{1E75A525-ABCB-4B44-9684-CAB0702447A5}">
      <text>
        <r>
          <rPr>
            <sz val="10"/>
            <color indexed="8"/>
            <rFont val="Arial CE"/>
            <family val="2"/>
            <charset val="238"/>
          </rPr>
          <t>25.2.2020:
Vraćene tri BZ, 2 x 1.000.000 i 1 x 500.000, uz potvrdu o povratu Ministarstva ...
Pohranjeno u omot predanih sredst.osig.plać. u ormaru. Dati za uništenje ?</t>
        </r>
      </text>
    </comment>
    <comment ref="A38" authorId="1" shapeId="0" xr:uid="{5EF86EB4-DFB0-41F6-B7ED-1752848B1555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OV-586/18
Luce Bronzan</t>
        </r>
      </text>
    </comment>
    <comment ref="C38" authorId="0" shapeId="0" xr:uid="{1D05DC55-51FF-4D48-B305-9730DE876168}">
      <text>
        <r>
          <rPr>
            <sz val="10"/>
            <rFont val="Arial CE"/>
            <family val="2"/>
            <charset val="238"/>
          </rPr>
          <t>Ulica grada Vukovara 249d
Zagreb
OIB:88150534338</t>
        </r>
      </text>
    </comment>
    <comment ref="A39" authorId="1" shapeId="0" xr:uid="{821AA3F1-05FC-477C-99B2-A34AC66B4EA1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OV-2622/18
L.Bronzan</t>
        </r>
      </text>
    </comment>
    <comment ref="C39" authorId="0" shapeId="0" xr:uid="{8231CCC9-11ED-47FF-98EC-7B2B80C66675}">
      <text>
        <r>
          <rPr>
            <sz val="10"/>
            <rFont val="Arial CE"/>
            <family val="2"/>
            <charset val="238"/>
          </rPr>
          <t>Miramarska 22, Zgb
OIB: 69608914212</t>
        </r>
      </text>
    </comment>
    <comment ref="G39" authorId="0" shapeId="0" xr:uid="{A244FD27-AB8F-464C-BE5C-B73350DF0649}">
      <text>
        <r>
          <rPr>
            <sz val="10"/>
            <color indexed="8"/>
            <rFont val="Arial CE"/>
            <family val="2"/>
            <charset val="238"/>
          </rPr>
          <t>26.2.2021:
Vraćena jedna BZ od 250.000,00 uz potvrdu o povratu Ministarstva regionalog razvoja i fondova EU.
Pohranjeno u omot predanih sredst.osig.plać. u ormaru. Dati za uništenje ?</t>
        </r>
      </text>
    </comment>
    <comment ref="D40" authorId="0" shapeId="0" xr:uid="{1B639D76-7CCF-40BF-8E3A-A57EEE6921A5}">
      <text>
        <r>
          <rPr>
            <sz val="10"/>
            <rFont val="Arial CE"/>
            <family val="2"/>
            <charset val="238"/>
          </rPr>
          <t>o kreditu br. KO – 03/05</t>
        </r>
      </text>
    </comment>
    <comment ref="G40" authorId="0" shapeId="0" xr:uid="{8041986C-0FDE-4CE8-A45A-7080A7B03195}">
      <text>
        <r>
          <rPr>
            <sz val="10"/>
            <color indexed="8"/>
            <rFont val="Arial CE"/>
            <family val="2"/>
            <charset val="238"/>
          </rPr>
          <t>30.7.2018:
Vraćeno jedno jamstvo iznosa od 6.000.000,00 kn, nije izdano od financija nego od nepoznate gradske službe.
Pohranjeno u omot predanih sredst.osig.plać. u ormaru. Dati za uništenje ?</t>
        </r>
      </text>
    </comment>
    <comment ref="A41" authorId="0" shapeId="0" xr:uid="{ABDDE19E-63D0-41D9-827B-A1F75795CAE6}">
      <text>
        <r>
          <rPr>
            <sz val="10"/>
            <rFont val="Arial CE"/>
            <family val="2"/>
            <charset val="238"/>
          </rPr>
          <t>- Obična zadužnica Posl.br.:OV-7434/2018,
- 5 bjanko vlastitih trasiranih i akceptiranih mjenica "bez protesta" i mjenično očitovanje br. OV-7435/2018
J.b. Luce Bronzan</t>
        </r>
      </text>
    </comment>
    <comment ref="D41" authorId="0" shapeId="0" xr:uid="{462CAFD1-CF29-4C33-8669-4D4B44E41CCA}">
      <text>
        <r>
          <rPr>
            <sz val="10"/>
            <rFont val="Arial CE"/>
            <family val="2"/>
            <charset val="238"/>
          </rPr>
          <t>- Vila Čingrija
- Infrastruktura Solitudo
- Vukovarska ulica, II faza
- Cesta most Dr.F.Tuđmana – Osojnik
- dječji vrtić Palčica
- Osnovna škola Montovjerna</t>
        </r>
      </text>
    </comment>
    <comment ref="E41" authorId="1" shapeId="0" xr:uid="{16ED1A19-2286-48A5-B12B-93C6DF9B543A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- Jedna obična zadužnica Posl.br.:OV-7434/2018,
- 5 bjanko vlastitih trasiranih i akceptiranih mjenica "bez protesta" i jedno mjenično očitovanje br. OV-7435/2018
J.b. Luce Bronzan</t>
        </r>
      </text>
    </comment>
    <comment ref="A42" authorId="0" shapeId="0" xr:uid="{D5905230-7875-4C94-A322-6B3E3B438AF8}">
      <text>
        <r>
          <rPr>
            <sz val="10"/>
            <rFont val="Arial CE"/>
            <family val="2"/>
            <charset val="238"/>
          </rPr>
          <t>OV-7820/2018 i
OV-7821/2018
Luce Bronzan</t>
        </r>
      </text>
    </comment>
    <comment ref="C42" authorId="0" shapeId="0" xr:uid="{362F91FE-2DD4-48FD-8E96-52CBFBF2A969}">
      <text>
        <r>
          <rPr>
            <sz val="10"/>
            <rFont val="Arial CE"/>
            <family val="2"/>
            <charset val="238"/>
          </rPr>
          <t>Radnička cesta 80, Zagreb</t>
        </r>
      </text>
    </comment>
    <comment ref="E42" authorId="0" shapeId="0" xr:uid="{6FAC1C65-9A8C-4FD3-AC53-81AEB89AF19F}">
      <text>
        <r>
          <rPr>
            <sz val="10"/>
            <rFont val="Arial CE"/>
            <family val="2"/>
            <charset val="238"/>
          </rPr>
          <t xml:space="preserve">1 x 1.000.000,00
1 x 1.000.000,00
</t>
        </r>
      </text>
    </comment>
    <comment ref="A43" authorId="0" shapeId="0" xr:uid="{03BD3575-B4F7-4EA5-9D24-0517E878F9B4}">
      <text>
        <r>
          <rPr>
            <sz val="10"/>
            <rFont val="Arial CE"/>
            <family val="2"/>
            <charset val="238"/>
          </rPr>
          <t>OV-7822/2018
OV-7823/2018
OV-7824/2018
Luce Bronzan</t>
        </r>
      </text>
    </comment>
    <comment ref="C43" authorId="0" shapeId="0" xr:uid="{A8712058-F0D2-4891-9980-C2A6F3B9AC37}">
      <text>
        <r>
          <rPr>
            <sz val="10"/>
            <rFont val="Arial CE"/>
            <family val="2"/>
            <charset val="238"/>
          </rPr>
          <t>Trg Nevenke Topalušić 1, Zagreb</t>
        </r>
      </text>
    </comment>
    <comment ref="E43" authorId="0" shapeId="0" xr:uid="{FF132446-AEB9-4731-828D-B7F6A7EE6274}">
      <text>
        <r>
          <rPr>
            <sz val="10"/>
            <rFont val="Arial CE"/>
            <family val="2"/>
            <charset val="238"/>
          </rPr>
          <t>1 x 1.000.000
1 x    100.000
1 x      50.000</t>
        </r>
      </text>
    </comment>
    <comment ref="G43" authorId="0" shapeId="0" xr:uid="{4B6979FB-C1DB-4030-B937-1C2951D0E572}">
      <text>
        <r>
          <rPr>
            <sz val="10"/>
            <color indexed="8"/>
            <rFont val="Arial CE"/>
            <family val="2"/>
            <charset val="238"/>
          </rPr>
          <t>14.5.2020:
Vraćene tri BZ, 1 x 1.000.000, 1 x 100.000 i 1 x 50.000, uz dopis UO za EU fondove.
Pohranjeno u omot predanih sredst.osig.plać. u ormaru. Dati za uništenje ?</t>
        </r>
      </text>
    </comment>
    <comment ref="A44" authorId="0" shapeId="0" xr:uid="{093120F4-5980-4BB4-B6DA-1409638FA5CF}">
      <text>
        <r>
          <rPr>
            <sz val="10"/>
            <rFont val="Arial CE"/>
            <family val="2"/>
            <charset val="238"/>
          </rPr>
          <t>OV-10986/2018
OV-10897/2018
OV-10988/2018
OV-10989/2018</t>
        </r>
      </text>
    </comment>
    <comment ref="C44" authorId="0" shapeId="0" xr:uid="{21E22631-30F6-44F7-B1AC-4FB71D1503CF}">
      <text>
        <r>
          <rPr>
            <sz val="10"/>
            <rFont val="Arial CE"/>
            <family val="2"/>
            <charset val="238"/>
          </rPr>
          <t>Miramarska 22, Zgb
OIB: 69608914212</t>
        </r>
      </text>
    </comment>
    <comment ref="E44" authorId="1" shapeId="0" xr:uid="{02710E9A-2C63-4522-8839-EF3B64C63DDF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2  x  1.000.000
2  x    100.000</t>
        </r>
      </text>
    </comment>
    <comment ref="G44" authorId="0" shapeId="0" xr:uid="{F938259F-6126-4F55-8C6F-F42D5B757940}">
      <text>
        <r>
          <rPr>
            <sz val="10"/>
            <color indexed="8"/>
            <rFont val="Arial CE"/>
            <family val="2"/>
            <charset val="238"/>
          </rPr>
          <t>26.7.2021:
Vraćene četiri BZ, 
2 x 1.000.000, 
2 x 100.000, 
uz dopis Ministarstva regionalnog razvoja i fondova EU.
Pohranjeno u omot predanih sredst.osig.plać. u ormaru. Dati za uništenje ?</t>
        </r>
      </text>
    </comment>
    <comment ref="A45" authorId="1" shapeId="0" xr:uid="{EFC892B8-E55A-4965-9651-FB48A7F7BD44}">
      <text>
        <r>
          <rPr>
            <sz val="9"/>
            <color indexed="81"/>
            <rFont val="Tahoma"/>
            <family val="2"/>
          </rPr>
          <t xml:space="preserve">OV-11224/2018
OV-11225/2018
OV-11226/2018
</t>
        </r>
      </text>
    </comment>
    <comment ref="C45" authorId="0" shapeId="0" xr:uid="{EFABB904-5754-40A5-B04F-D9EF7397E4B2}">
      <text>
        <r>
          <rPr>
            <sz val="10"/>
            <rFont val="Arial CE"/>
            <family val="2"/>
            <charset val="238"/>
          </rPr>
          <t>Miramarska 22, Zgb
OIB: 69608914212</t>
        </r>
      </text>
    </comment>
    <comment ref="E45" authorId="0" shapeId="0" xr:uid="{B33DA356-4225-40D5-A978-49D23B987730}">
      <text>
        <r>
          <rPr>
            <sz val="10"/>
            <rFont val="Arial CE"/>
            <family val="2"/>
            <charset val="238"/>
          </rPr>
          <t>1 x 1.000.000
1 x    100.000
1 x    500.000</t>
        </r>
      </text>
    </comment>
    <comment ref="G45" authorId="0" shapeId="0" xr:uid="{297FF6B0-819C-489C-808D-8C68AF05E80F}">
      <text>
        <r>
          <rPr>
            <sz val="10"/>
            <color indexed="8"/>
            <rFont val="Arial CE"/>
            <family val="2"/>
            <charset val="238"/>
          </rPr>
          <t>9.2.2022:
Vraćene tri BZ, 
1 x 1.000.000, 
1 x   500.000, i
1  x  100.000
uz potvrdu o povratu Ministarstva regionalnog razvoja i fondova EU.
Pohranjeno u omot predanih sredst.osig.plać. u ormaru. Dati za uništenje ?</t>
        </r>
      </text>
    </comment>
    <comment ref="A46" authorId="1" shapeId="0" xr:uid="{C9ECF4B1-9214-4862-9A8E-23CBDAA85475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OV-1397/2019 
Luce Bronzan</t>
        </r>
      </text>
    </comment>
    <comment ref="C46" authorId="0" shapeId="0" xr:uid="{0547701E-96F7-4A04-9D54-1ADB74E222D0}">
      <text>
        <r>
          <rPr>
            <sz val="10"/>
            <rFont val="Arial CE"/>
            <family val="2"/>
            <charset val="238"/>
          </rPr>
          <t>Miramarska 22, Zgb
OIB: 69608914212</t>
        </r>
      </text>
    </comment>
    <comment ref="G46" authorId="2" shapeId="0" xr:uid="{784356CF-5BB0-4E3F-8466-B63D036FB536}">
      <text>
        <r>
          <rPr>
            <b/>
            <sz val="9"/>
            <color indexed="81"/>
            <rFont val="Tahoma"/>
            <family val="2"/>
            <charset val="238"/>
          </rPr>
          <t>Katarina Kusalo:</t>
        </r>
        <r>
          <rPr>
            <sz val="9"/>
            <color indexed="81"/>
            <rFont val="Tahoma"/>
            <family val="2"/>
            <charset val="238"/>
          </rPr>
          <t xml:space="preserve">
23.10.2023. vraćena zadužnica 500.000,00 kn jamstvo po ugovoru OV-1397/2019 od 11.02.2019. uz potvrdu o povratu Ministarstva regionalnog razvoja i fondova Europske unije</t>
        </r>
      </text>
    </comment>
    <comment ref="A47" authorId="1" shapeId="0" xr:uid="{F0866AD3-9483-4B28-85AA-4A045F5A387C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OV-2278/2019
L.Bronzan</t>
        </r>
      </text>
    </comment>
    <comment ref="C47" authorId="1" shapeId="0" xr:uid="{896B4205-C496-4DE9-8707-71ECE532659F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Domovinskog rata 61
Split</t>
        </r>
      </text>
    </comment>
    <comment ref="A48" authorId="1" shapeId="0" xr:uid="{4FBAF653-F113-44A6-889C-7C62E9DF5E9C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Mjenica ser.ozn. A br.:07288035 i mjenično očitovanje br. OV- 4270/2019, L.Bronzan</t>
        </r>
      </text>
    </comment>
    <comment ref="C48" authorId="1" shapeId="0" xr:uid="{DDD73BE3-99C7-4E26-B289-8357F7445EEA}">
      <text>
        <r>
          <rPr>
            <b/>
            <sz val="9"/>
            <color indexed="81"/>
            <rFont val="Tahoma"/>
            <family val="2"/>
          </rPr>
          <t>Željko Šišić:
Ivana Lučića 6, ZGB</t>
        </r>
      </text>
    </comment>
    <comment ref="A49" authorId="1" shapeId="0" xr:uid="{2C82AAFE-B058-4379-AEDA-419C4DB13260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Mjenice ser.ozn. B br.:07979818 i 07979819; mjenično očitovanje br. OV-5265/2019;
zadužnica OV-5266/2019; J.b. Nikša Mozara 
</t>
        </r>
      </text>
    </comment>
    <comment ref="C49" authorId="1" shapeId="0" xr:uid="{9A01A3B1-0B10-44CF-9DA7-D70CE38BF4C5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Domovinskog rata 61, Split</t>
        </r>
      </text>
    </comment>
    <comment ref="E49" authorId="1" shapeId="0" xr:uid="{8E3A7499-CF7B-4370-83E9-FE524076C910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- Jedna obična zadužnica Posl.br.:OV-5266/2019,
- 2 bjanko vlastite trasiranih i akceptirane mjenice "bez protesta" i jedno mjenično očitovanje br. OV-5265/2019;
J.b. Nikša Mozara</t>
        </r>
      </text>
    </comment>
    <comment ref="A50" authorId="1" shapeId="0" xr:uid="{4216E3DF-232F-4282-A3B8-46AD827BC460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BZ OV-7338/2019
     OV-7339/2019 i
     OV-7340/2019
N.Mozara</t>
        </r>
      </text>
    </comment>
    <comment ref="C50" authorId="0" shapeId="0" xr:uid="{71159907-BE4D-40F5-8772-40B6A3FA9343}">
      <text>
        <r>
          <rPr>
            <sz val="10"/>
            <rFont val="Arial CE"/>
            <family val="2"/>
            <charset val="238"/>
          </rPr>
          <t>Miramarska 22, Zgb
OIB: 69608914212</t>
        </r>
      </text>
    </comment>
    <comment ref="E50" authorId="0" shapeId="0" xr:uid="{08DC5029-6F64-41E4-9A5C-AFA3466EC1DA}">
      <text>
        <r>
          <rPr>
            <sz val="10"/>
            <rFont val="Arial CE"/>
            <family val="2"/>
            <charset val="238"/>
          </rPr>
          <t>1 x 1.000.000
1 x 1.000.000
1 x    500.000</t>
        </r>
      </text>
    </comment>
    <comment ref="G50" authorId="0" shapeId="0" xr:uid="{75755D64-CA7D-428D-B060-DD1291CC2273}">
      <text>
        <r>
          <rPr>
            <sz val="10"/>
            <color indexed="8"/>
            <rFont val="Arial CE"/>
            <family val="2"/>
            <charset val="238"/>
          </rPr>
          <t>31.1.2022:
Vraćene tri BZ, 
2 x 1.000.000, 
1 x 500.000, 
uz dopis Ministarstva regionalnog razvoja i fondova EU.
Pohranjeno u omot predanih sredst.osig.plać. u ormaru. Dati za uništenje ?</t>
        </r>
      </text>
    </comment>
    <comment ref="A51" authorId="1" shapeId="0" xr:uid="{1B5C8F24-872A-4652-870D-481CCF5CDC1C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BZ OV-7672/2019 I
     OV-7673/2019
N.Mozara</t>
        </r>
      </text>
    </comment>
    <comment ref="C51" authorId="0" shapeId="0" xr:uid="{D2470147-6105-40B4-9839-6F6AFE2F9D40}">
      <text>
        <r>
          <rPr>
            <sz val="10"/>
            <rFont val="Arial CE"/>
            <family val="2"/>
            <charset val="238"/>
          </rPr>
          <t>Miramarska 22, Zgb
OIB: 69608914212</t>
        </r>
      </text>
    </comment>
    <comment ref="E51" authorId="0" shapeId="0" xr:uid="{D4D9CBA5-7D4B-4837-A197-D4FE192BF574}">
      <text>
        <r>
          <rPr>
            <sz val="10"/>
            <rFont val="Arial CE"/>
            <family val="2"/>
            <charset val="238"/>
          </rPr>
          <t xml:space="preserve">1 x 100.000,00
1 x     5.000,00
</t>
        </r>
      </text>
    </comment>
    <comment ref="G51" authorId="0" shapeId="0" xr:uid="{7997F664-8F0D-4002-84E7-1CC5C5B34467}">
      <text>
        <r>
          <rPr>
            <sz val="10"/>
            <color indexed="8"/>
            <rFont val="Arial CE"/>
            <family val="2"/>
            <charset val="238"/>
          </rPr>
          <t>31.1.2022:
Vraćene dvije BZ, 
1 x 100.000, 
1 x 5.000, 
uz dopis Ministarstva regionalnog razvoja i fondova EU.
Pohranjeno u omot predanih sredst.osig.plać. u ormaru. Dati za uništenje ?</t>
        </r>
      </text>
    </comment>
    <comment ref="A52" authorId="1" shapeId="0" xr:uid="{4F3AECD7-18C3-4ECD-9456-C15B7A7FD35A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BZ OV-7669/2019,
    OV-7670/2019 I
    OV-7671/2019
N.Mozara</t>
        </r>
      </text>
    </comment>
    <comment ref="C52" authorId="0" shapeId="0" xr:uid="{C58A90EA-94EF-405A-B7D0-7804F623D883}">
      <text>
        <r>
          <rPr>
            <sz val="10"/>
            <rFont val="Arial CE"/>
            <family val="2"/>
            <charset val="238"/>
          </rPr>
          <t>Miramarska 22, Zgb
OIB: 69608914212</t>
        </r>
      </text>
    </comment>
    <comment ref="E52" authorId="0" shapeId="0" xr:uid="{3C24D7AC-0197-4483-B271-7C8EC3F7B183}">
      <text>
        <r>
          <rPr>
            <sz val="10"/>
            <rFont val="Arial CE"/>
            <family val="2"/>
            <charset val="238"/>
          </rPr>
          <t>1 x 100.000,00
1 x 100.000,00
1 x   50.000,00</t>
        </r>
      </text>
    </comment>
    <comment ref="G52" authorId="0" shapeId="0" xr:uid="{DEEDE816-C4B8-4E0F-A2CE-CE99A7269EFD}">
      <text>
        <r>
          <rPr>
            <sz val="10"/>
            <color indexed="8"/>
            <rFont val="Arial CE"/>
            <family val="2"/>
            <charset val="238"/>
          </rPr>
          <t>29.7.2020:
Vraćene tri BZ, 
2  x 100.000 i 1 x 50.000, uz dopis UO za EU fondove.
Pohranjeno u omot predanih sredst.osig.plać. u ormaru. Dati za uništenje ?</t>
        </r>
      </text>
    </comment>
    <comment ref="A53" authorId="1" shapeId="0" xr:uid="{33DB0849-CD07-4909-A7D0-E3E4A226BE35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BZ OV-8041/2019 I
OV-8042/2019
N.Mozara </t>
        </r>
      </text>
    </comment>
    <comment ref="C53" authorId="1" shapeId="0" xr:uid="{D08BEE35-E81D-4D21-A0B2-0866C0A2CC87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Prisavlje 14, Zgb</t>
        </r>
      </text>
    </comment>
    <comment ref="E53" authorId="0" shapeId="0" xr:uid="{CCF1B1D6-1D08-449C-B7AF-7687B63E052A}">
      <text>
        <r>
          <rPr>
            <sz val="10"/>
            <rFont val="Arial CE"/>
            <family val="2"/>
            <charset val="238"/>
          </rPr>
          <t>+ do 10.000</t>
        </r>
      </text>
    </comment>
    <comment ref="G53" authorId="0" shapeId="0" xr:uid="{2B15CAD8-D493-47E0-845D-8320287DA2BD}">
      <text>
        <r>
          <rPr>
            <sz val="10"/>
            <color indexed="8"/>
            <rFont val="Arial CE"/>
            <family val="2"/>
            <charset val="238"/>
          </rPr>
          <t>29.3.2021:
Vraćene dvije BZ,
1 x 100.000 i 1 x 10.000, uz dopis UO za turizam, gospodarstvo i more.
Pohranjeno u omot predanih sredst.osig.plać. u ormaru. Dati za uništenje ?</t>
        </r>
      </text>
    </comment>
    <comment ref="A54" authorId="1" shapeId="0" xr:uid="{FFA32B71-EF1F-4B8A-9669-7A0B8B7F2B40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Zadužnica br.: OV-6467/2020,
2 mjenice: B 07979814 i 
B 07979815, mjenično očitovanje br.: OV-6466/2020;
J.b. Nikša Mozara.</t>
        </r>
      </text>
    </comment>
    <comment ref="C54" authorId="1" shapeId="0" xr:uid="{84734760-8D04-422A-BDB9-6E4D37496BD0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Domovinskog rata 61, Split</t>
        </r>
      </text>
    </comment>
    <comment ref="E54" authorId="1" shapeId="0" xr:uid="{AE2693FE-9490-4CD6-976A-A56EC477AB57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Zadužnica br.: OV-6467/2020,
2 mjenice: B 07979814 i 
B 07979815, mjenično očitovanje br.: OV-6466/2020;
J.b. Nikša Mozara.</t>
        </r>
      </text>
    </comment>
    <comment ref="G54" authorId="0" shapeId="0" xr:uid="{6290EE9E-CCB8-463A-9EF4-F94DBA618718}">
      <text>
        <r>
          <rPr>
            <sz val="10"/>
            <color indexed="8"/>
            <rFont val="Arial CE"/>
            <family val="2"/>
            <charset val="238"/>
          </rPr>
          <t>27.12.2022:
Vraćeno jedno mjenično očitovanje OV-6466/2020 i jedna zadužnica OV-6467/2020 na 20.000.000, uz dopis OTP banke d.d., Poslovni centar Dubrovnik i južna Dalmacija.
Pohranjeno u omot predanih sredst.osig.plać. u ormaru. Dati za uništenje ?</t>
        </r>
      </text>
    </comment>
    <comment ref="A55" authorId="1" shapeId="0" xr:uid="{ADF1C951-62BC-41B9-9DD3-C144672C452F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Zadužnica br. OV-7452/2020
Nikša Mozara</t>
        </r>
      </text>
    </comment>
    <comment ref="C55" authorId="1" shapeId="0" xr:uid="{801E197A-294E-402B-90DD-A85857E79FBF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Trg bana Josipa Jelačića 10, Zagreb</t>
        </r>
      </text>
    </comment>
    <comment ref="E55" authorId="1" shapeId="0" xr:uid="{413CCAE4-8887-441E-8026-F45DA6145CE9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10.510.472,49 EUR
x 7,543619 (sred.teč. HNB na 7.12.2020)
=79.286.999,97</t>
        </r>
      </text>
    </comment>
    <comment ref="A56" authorId="1" shapeId="0" xr:uid="{38223E27-3A24-4DCC-8727-47220C9F8D47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Mjenice ser.ozn. B br.:07979811, 07979816,07979817,  0799832 i 07806720; mjenično očitovanje;
zadužnica OV-3967/2022; J.b. Nikša Mozara </t>
        </r>
      </text>
    </comment>
    <comment ref="C56" authorId="0" shapeId="0" xr:uid="{5BEDFFB8-33AB-4142-A186-739C2D583BA8}">
      <text>
        <r>
          <rPr>
            <sz val="10"/>
            <rFont val="Arial CE"/>
            <family val="2"/>
            <charset val="238"/>
          </rPr>
          <t>Miramarska 22, Zgb
OIB: 69608914212</t>
        </r>
      </text>
    </comment>
    <comment ref="E56" authorId="1" shapeId="0" xr:uid="{1A3F599A-6B5E-4811-8B70-D045D9DA6D2B}">
      <text>
        <r>
          <rPr>
            <b/>
            <sz val="9"/>
            <color indexed="81"/>
            <rFont val="Tahoma"/>
            <family val="2"/>
          </rPr>
          <t>Željko Šišić:</t>
        </r>
        <r>
          <rPr>
            <sz val="9"/>
            <color indexed="81"/>
            <rFont val="Tahoma"/>
            <family val="2"/>
          </rPr>
          <t xml:space="preserve">
- Jedna obična zadužnica Posl.br.:OV-3967/2022,
- 5 bjanko vlastite trasiranih i akceptirane mjenice "bez protesta" i jedno mjenično očitovanje ;
J.b. Nikša Mozara</t>
        </r>
      </text>
    </comment>
    <comment ref="A57" authorId="1" shapeId="0" xr:uid="{20F0C141-5109-4B2C-8C8E-5652BD1306BB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OV-3968/2022
J.b. Nikša Mozara</t>
        </r>
      </text>
    </comment>
    <comment ref="C57" authorId="0" shapeId="0" xr:uid="{56E4503B-5B7E-47E0-A09C-BFD55C7CF7C0}">
      <text>
        <r>
          <rPr>
            <sz val="10"/>
            <rFont val="Arial CE"/>
            <family val="2"/>
            <charset val="238"/>
          </rPr>
          <t>Miramarska 22, Zgb
OIB: 69608914212</t>
        </r>
      </text>
    </comment>
    <comment ref="A58" authorId="1" shapeId="0" xr:uid="{E966C2D9-C11E-462C-B776-16639C4DFB70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Jamstvo posl.br. OV-7308/06, 
j.b. Lucija Carić</t>
        </r>
      </text>
    </comment>
    <comment ref="C58" authorId="1" shapeId="0" xr:uid="{55362D13-94D6-4E49-ABD4-A68D3080EE1A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Strossmayerov trg 9, Zgb</t>
        </r>
      </text>
    </comment>
    <comment ref="G58" authorId="0" shapeId="0" xr:uid="{1D0740A3-9EDB-4B7F-B47D-CA3E6D1F2DEA}">
      <text>
        <r>
          <rPr>
            <sz val="10"/>
            <color indexed="8"/>
            <rFont val="Arial CE"/>
            <family val="2"/>
            <charset val="238"/>
          </rPr>
          <t>23.8.2022:
Vraćeno jedno jamstvo iznosa od 39.310.000,00 kn, nije izdano od financija nego od nepoznate gradske službe a po ur.broju moguće iz ureda gradonačelnice D.Šuica; 
po odluci gradskog vijeća za kredit JP Vodovod Dubrovnik kod Hrvatske banke za obnovu i razvoj.
Pohranjeno u omot predanih sredst.osig.plać. u ormaru. 
Dati za uništenje ?</t>
        </r>
      </text>
    </comment>
    <comment ref="A59" authorId="1" shapeId="0" xr:uid="{80ABEEF5-7096-48F3-A91E-66B4A968503C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OV-6719/2022   i
OV-6720/2022
N.Mozara</t>
        </r>
      </text>
    </comment>
    <comment ref="C59" authorId="1" shapeId="0" xr:uid="{4BB7DEE1-A355-4F4B-9AD5-B60A8AB34B21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Trg Nevenke Topalušić 1
Zgb</t>
        </r>
      </text>
    </comment>
    <comment ref="E59" authorId="1" shapeId="0" xr:uid="{AE425E64-88E1-4941-9F1E-8753501D7FAC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1   x   100.000,00
1   x     50.000,00</t>
        </r>
      </text>
    </comment>
    <comment ref="A60" authorId="1" shapeId="0" xr:uid="{234CD080-2BE2-47A9-B3DE-5BD2B1636CBA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Zadužnica br.: OV-7061/2022,
2 mjenice: B 07979814 i 
B 07979815, mjenično očitovanje br.: OV-7062/2022;
J.b. Nikša Mozara.</t>
        </r>
      </text>
    </comment>
    <comment ref="C60" authorId="1" shapeId="0" xr:uid="{0C11526D-909A-44BE-BF72-CCA9B9902D58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Domovinskog rata 61, Split</t>
        </r>
      </text>
    </comment>
    <comment ref="E60" authorId="1" shapeId="0" xr:uid="{815997A8-895F-4440-BBDC-536AD60877AA}">
      <text>
        <r>
          <rPr>
            <b/>
            <sz val="10"/>
            <color indexed="81"/>
            <rFont val="Tahoma"/>
            <family val="2"/>
          </rPr>
          <t>Željko Šišić:</t>
        </r>
        <r>
          <rPr>
            <sz val="10"/>
            <color indexed="81"/>
            <rFont val="Tahoma"/>
            <family val="2"/>
          </rPr>
          <t xml:space="preserve">
Zadužnica br.: OV-7061/2022,
2 mjenice: B 07979814 i 
B 07979815, mjenično očitovanje br.: OV-7062/2022;
J.b. Nikša Mozara.</t>
        </r>
      </text>
    </comment>
    <comment ref="E63" authorId="2" shapeId="0" xr:uid="{BC124CBE-BF71-41F1-933D-49E67E3FD5FB}">
      <text>
        <r>
          <rPr>
            <b/>
            <sz val="9"/>
            <color indexed="81"/>
            <rFont val="Tahoma"/>
            <charset val="1"/>
          </rPr>
          <t>Katarina Kusalo:</t>
        </r>
        <r>
          <rPr>
            <sz val="9"/>
            <color indexed="81"/>
            <rFont val="Tahoma"/>
            <charset val="1"/>
          </rPr>
          <t xml:space="preserve">
bjanko zadužnica Poslovni broj: OV-4216/2023 JB Nikša Mozara
1 x 20.000 EUR</t>
        </r>
      </text>
    </comment>
    <comment ref="E64" authorId="2" shapeId="0" xr:uid="{7D34D108-21DA-4568-A1CD-6F9FB71FC72E}">
      <text>
        <r>
          <rPr>
            <b/>
            <sz val="9"/>
            <color indexed="81"/>
            <rFont val="Tahoma"/>
            <charset val="1"/>
          </rPr>
          <t>Katarina Kusalo:</t>
        </r>
        <r>
          <rPr>
            <sz val="9"/>
            <color indexed="81"/>
            <rFont val="Tahoma"/>
            <charset val="1"/>
          </rPr>
          <t xml:space="preserve">
bjanko zadužnica Poslovni broj: OV-4650/2023  JB Nikša Mozara   
1 x 150.000 EUR</t>
        </r>
      </text>
    </comment>
    <comment ref="E65" authorId="2" shapeId="0" xr:uid="{573D1373-650E-497D-9157-D8B0614859CF}">
      <text>
        <r>
          <rPr>
            <b/>
            <sz val="9"/>
            <color indexed="81"/>
            <rFont val="Tahoma"/>
            <charset val="1"/>
          </rPr>
          <t>Katarina Kusalo:</t>
        </r>
        <r>
          <rPr>
            <sz val="9"/>
            <color indexed="81"/>
            <rFont val="Tahoma"/>
            <charset val="1"/>
          </rPr>
          <t xml:space="preserve">
zadužnica Poslovni broj: OV-4651/2023 JB Nikša Mozara
1 x 76.000 EUR</t>
        </r>
      </text>
    </comment>
    <comment ref="C68" authorId="2" shapeId="0" xr:uid="{597D8165-8ADA-4C5D-885B-05535FF29778}">
      <text>
        <r>
          <rPr>
            <b/>
            <sz val="9"/>
            <color indexed="81"/>
            <rFont val="Tahoma"/>
            <charset val="1"/>
          </rPr>
          <t>Katarina Kusalo:</t>
        </r>
        <r>
          <rPr>
            <sz val="9"/>
            <color indexed="81"/>
            <rFont val="Tahoma"/>
            <charset val="1"/>
          </rPr>
          <t xml:space="preserve">
temeljem dopisa UO za komunalne djelatnosti, promet i mjesnu samoupravu od 23.11.2023. zatražena su instrumenti plaćanja sukladno Ugovoru o smještaju, čuvanju, održavanju i korištenju višenamjenske cisterne</t>
        </r>
      </text>
    </comment>
    <comment ref="D68" authorId="2" shapeId="0" xr:uid="{AAFC9C10-B8FA-4EB0-B9EF-5F4B69DAFE4C}">
      <text>
        <r>
          <rPr>
            <b/>
            <sz val="9"/>
            <color indexed="81"/>
            <rFont val="Tahoma"/>
            <charset val="1"/>
          </rPr>
          <t>Katarina Kusalo:</t>
        </r>
        <r>
          <rPr>
            <sz val="9"/>
            <color indexed="81"/>
            <rFont val="Tahoma"/>
            <charset val="1"/>
          </rPr>
          <t xml:space="preserve">
preuzeo Vlaho Ječić u uredu 15.12.2023. isto je odrađeno 07.12.2023.</t>
        </r>
      </text>
    </comment>
  </commentList>
</comments>
</file>

<file path=xl/sharedStrings.xml><?xml version="1.0" encoding="utf-8"?>
<sst xmlns="http://schemas.openxmlformats.org/spreadsheetml/2006/main" count="487" uniqueCount="162">
  <si>
    <t>GRAD DUBROVNIK</t>
  </si>
  <si>
    <t>Upravni odjel za proračun, financije i naplatu</t>
  </si>
  <si>
    <t>Odsjek za gradske poreze i naplatu</t>
  </si>
  <si>
    <t>P r e d a n e    BJANKO i OBIČNE ZADUŽNICE, MJENICE i JAMSTVA</t>
  </si>
  <si>
    <t xml:space="preserve">kao sredstva osiguranja plaćanja Grada Dubrovnika kod sklapanja raznih ugovora </t>
  </si>
  <si>
    <t>R.br.</t>
  </si>
  <si>
    <t>Datum</t>
  </si>
  <si>
    <t>Vjerovnik</t>
  </si>
  <si>
    <t>Ugovorni posao</t>
  </si>
  <si>
    <t>Iznos</t>
  </si>
  <si>
    <t>Kom.</t>
  </si>
  <si>
    <t>Primjedba</t>
  </si>
  <si>
    <t>1.</t>
  </si>
  <si>
    <t>INA - INDUSTRIJA NAFTE d.d.</t>
  </si>
  <si>
    <t>(kredit.kartica ?)</t>
  </si>
  <si>
    <t>nema</t>
  </si>
  <si>
    <t>nije vraćena</t>
  </si>
  <si>
    <t>2.</t>
  </si>
  <si>
    <t>JADROLINIJA - Rijeka</t>
  </si>
  <si>
    <t>četvrta brodska linija</t>
  </si>
  <si>
    <t>3.</t>
  </si>
  <si>
    <t>umirovljenički popust</t>
  </si>
  <si>
    <t>4.</t>
  </si>
  <si>
    <t>LIRA INTERSOUND d.o.o.-Pula</t>
  </si>
  <si>
    <t>tehnika za Papu</t>
  </si>
  <si>
    <t>uništena</t>
  </si>
  <si>
    <t>5.</t>
  </si>
  <si>
    <t>VRSA TRADE d.o.o. - Split</t>
  </si>
  <si>
    <t>?</t>
  </si>
  <si>
    <t>zatražen povrat</t>
  </si>
  <si>
    <t>6.</t>
  </si>
  <si>
    <t>HRV.ZAV. ZA ZAPOŠLJAV.-Zgb</t>
  </si>
  <si>
    <t>sufin. zapošljavanja</t>
  </si>
  <si>
    <t>7.</t>
  </si>
  <si>
    <t>HP - HRVATSKA POŠTA - Zgb</t>
  </si>
  <si>
    <t>kreditiranje poštarine</t>
  </si>
  <si>
    <t>8.</t>
  </si>
  <si>
    <t xml:space="preserve">kredit.kartica </t>
  </si>
  <si>
    <t>VRAĆENA</t>
  </si>
  <si>
    <t>9.</t>
  </si>
  <si>
    <t>PBZ AMERICAN EXPRESS d.o.</t>
  </si>
  <si>
    <t>Am.Ex.kredit.kartica</t>
  </si>
  <si>
    <t>10.</t>
  </si>
  <si>
    <t>DOC DUBROVNIK d.o.o.</t>
  </si>
  <si>
    <t>upravljanje trg.centrom DOC</t>
  </si>
  <si>
    <t>11.</t>
  </si>
  <si>
    <t>MINISTARSTVO TURIZMA R.H.</t>
  </si>
  <si>
    <t>sufinanc.projekt.dok.</t>
  </si>
  <si>
    <t>12.</t>
  </si>
  <si>
    <t>HEP - OPSKRBA d.o.o.</t>
  </si>
  <si>
    <t>opskrba el.energijom</t>
  </si>
  <si>
    <t>13.</t>
  </si>
  <si>
    <t>ATLANTSKA PLOVIDBA</t>
  </si>
  <si>
    <t>prometnice-posl.zgrada</t>
  </si>
  <si>
    <t>14.</t>
  </si>
  <si>
    <t>projekt Adria.MOVE IT</t>
  </si>
  <si>
    <t>15.</t>
  </si>
  <si>
    <t xml:space="preserve">sufin. zapošljavanja </t>
  </si>
  <si>
    <t>16.</t>
  </si>
  <si>
    <t>sufin.proj.DU.KARTICA</t>
  </si>
  <si>
    <t>17.</t>
  </si>
  <si>
    <t>DEVETI  ELEMENT d.o.o.</t>
  </si>
  <si>
    <t>zakup za parkiranje</t>
  </si>
  <si>
    <t>18.</t>
  </si>
  <si>
    <t>RUT d.o.o.</t>
  </si>
  <si>
    <t>18a</t>
  </si>
  <si>
    <t>OŠTRICE d.o.o.</t>
  </si>
  <si>
    <t>19.</t>
  </si>
  <si>
    <t>20.</t>
  </si>
  <si>
    <t>projekt.dokum.šetnice</t>
  </si>
  <si>
    <t>21.</t>
  </si>
  <si>
    <t>VB LEASING d.o.o.</t>
  </si>
  <si>
    <t>leasing auta ?</t>
  </si>
  <si>
    <t>22.</t>
  </si>
  <si>
    <t>MISTARSTVO GOSPODARSTVA</t>
  </si>
  <si>
    <t>autocisterna za vodu</t>
  </si>
  <si>
    <t>bjanko mjenice</t>
  </si>
  <si>
    <t>23.</t>
  </si>
  <si>
    <t>MINISTARSTVO REGIONALNOG RAZVOJA I FONDOVA EUROPSKE UNIJE</t>
  </si>
  <si>
    <t>24.</t>
  </si>
  <si>
    <t>projekt EX.PO AUS</t>
  </si>
  <si>
    <t>25.</t>
  </si>
  <si>
    <t>MINISTARSTVO ZA DEMOGRAFIJU, OBITELJ, MLADE I SOCIJALNU POLITIKU</t>
  </si>
  <si>
    <t>proj.Mladi i Grad skupa 2017-2020</t>
  </si>
  <si>
    <t>26.</t>
  </si>
  <si>
    <t>H.B.O.R.</t>
  </si>
  <si>
    <t>jamstvo za ugovor Vodovod – HBOR</t>
  </si>
  <si>
    <t>27.</t>
  </si>
  <si>
    <t>projekt Pomoćnici u nastavi</t>
  </si>
  <si>
    <t>28.</t>
  </si>
  <si>
    <t>projekt Energetska obnova zgrade OŠ Lapad</t>
  </si>
  <si>
    <t>29.</t>
  </si>
  <si>
    <t>ODAŠILJAČI I VEZE d.o.o.</t>
  </si>
  <si>
    <t>Pružanje usluga Cronect mreže</t>
  </si>
  <si>
    <t>30.</t>
  </si>
  <si>
    <t>Projekt javni WC Koločep</t>
  </si>
  <si>
    <t>31.</t>
  </si>
  <si>
    <t>jamstvo za kredit za projekte:</t>
  </si>
  <si>
    <t>32.</t>
  </si>
  <si>
    <t>FOND ZA ZAŠTITU OKOLIŠA I ENERGETSKU UČINKOVITOST</t>
  </si>
  <si>
    <t>nabava spremnika za odvojeno prikupljanje otpada</t>
  </si>
  <si>
    <t>33.</t>
  </si>
  <si>
    <t>ulaganja u objekte dječjih vrtića</t>
  </si>
  <si>
    <t>34.</t>
  </si>
  <si>
    <t>Rekonstr.sport.dv.OŠ Lapad i izgr.dj.igr.Solitudo</t>
  </si>
  <si>
    <t>35.</t>
  </si>
  <si>
    <t>Energetska obnova Dječ.vrtića Ciciban I Izviđač</t>
  </si>
  <si>
    <t>36.</t>
  </si>
  <si>
    <t>Uređenje trga u Suđurđu, Šipan</t>
  </si>
  <si>
    <t>37.</t>
  </si>
  <si>
    <t>OTP BANKA HRVATSKA d.d.</t>
  </si>
  <si>
    <t>Visa Electron kredit.kartica za gradonačelnika</t>
  </si>
  <si>
    <t>38.</t>
  </si>
  <si>
    <t>CENTAR ZA RESTRUKTURIRANJE I PRODAJU</t>
  </si>
  <si>
    <t>Aneks II Ugovor o prodaji I prijenosu dionica Luka Dubrovnik d.d.</t>
  </si>
  <si>
    <t>39.</t>
  </si>
  <si>
    <t>40.</t>
  </si>
  <si>
    <t>41.</t>
  </si>
  <si>
    <t>Ugovor o kreditu reg.br. 226/19</t>
  </si>
  <si>
    <t>Energetska obnova OŠ I.Gundulića</t>
  </si>
  <si>
    <t>ReDu-Program izobrazbe o gospodarenju otpadom</t>
  </si>
  <si>
    <t>Energetska obnova OŠ M.Držića</t>
  </si>
  <si>
    <t>42.</t>
  </si>
  <si>
    <t>43.</t>
  </si>
  <si>
    <t>44.</t>
  </si>
  <si>
    <t>kreditni minus u okviru Riznice</t>
  </si>
  <si>
    <t>45.</t>
  </si>
  <si>
    <t>ZAGREBAČKA BANKA d.d.</t>
  </si>
  <si>
    <t>kredit za poslovanje</t>
  </si>
  <si>
    <t>46.</t>
  </si>
  <si>
    <t>Kredit za obnovu javne rasvjete</t>
  </si>
  <si>
    <t>47.</t>
  </si>
  <si>
    <t>Nabava i implem.energ.učink. javne rasvjete Lopud</t>
  </si>
  <si>
    <t>48.</t>
  </si>
  <si>
    <t>kredit Vodovoda Dubrovnik d.o.o.</t>
  </si>
  <si>
    <t>49.</t>
  </si>
  <si>
    <t>Ugovor o sufin.spomen obilježja žrtvama Domov. rata</t>
  </si>
  <si>
    <t>MINISTARSTVO HRVATSKIH BRANITELJA</t>
  </si>
  <si>
    <t>50.</t>
  </si>
  <si>
    <t>kreditni minus u okviru Riznice (revolving-dozv.prekoračenje)</t>
  </si>
  <si>
    <t>SREDIŠNJI DRŽAVNI URED ZA DEMOGRAFIJU I MLADE</t>
  </si>
  <si>
    <t>ugovor o sufinanciranju radova i usluga za "Projekt ulaganja u objekte dječjih vrtića"</t>
  </si>
  <si>
    <t>26.07.2023.</t>
  </si>
  <si>
    <t>ugovor o sufinanciranju provedbe EU projekta "Ugradnja sustava dizalica topline s morskom vodom za potrebe Gradskog bazena u Dubrovniku"</t>
  </si>
  <si>
    <t>ugovor o financiranju radova i usluga projekta "Uređenje dječjeg igrališta u Suđurađu, Šipan"</t>
  </si>
  <si>
    <t>STANJE NA 31.12.2022. u HRK / EUR</t>
  </si>
  <si>
    <t xml:space="preserve">STANJE 31.12.2023. </t>
  </si>
  <si>
    <t>iznos vraćenog</t>
  </si>
  <si>
    <t>STANJE PREDANO-VRAĆENO</t>
  </si>
  <si>
    <t>Izrada studije održiv.razvoja i prihvat.kapaciteta…</t>
  </si>
  <si>
    <t>Energetska obnova Dječ.vrtića Ciciban i Izviđač</t>
  </si>
  <si>
    <t>STANJE NA 01.01.2023.  - konta izvanbilančne evidencije  991914  / 996914</t>
  </si>
  <si>
    <t>vraćena</t>
  </si>
  <si>
    <t>povrat zadužnice na 500.000,00 kn (36)</t>
  </si>
  <si>
    <t>07.12.2023.</t>
  </si>
  <si>
    <t>MINISTARSTVO GOSPODARSTVA I ODRŽIVOG RAZVOJA - RAVNATELJSTVO ZA ROBNE ZALIHE</t>
  </si>
  <si>
    <t>mjenično očitovanje i dvije mjenice</t>
  </si>
  <si>
    <t>autocisterna za vodu - mjenično očitovanje i dvije mjenice</t>
  </si>
  <si>
    <t>MEĐUZBROJ U HRK  31.12.2022.</t>
  </si>
  <si>
    <t>MEĐUZBROJ U EUR 01.01.2023.</t>
  </si>
  <si>
    <t>Nabava i implem.energ.učink. javne rasvjete Lopud  (47), povrat 173.000 kn</t>
  </si>
  <si>
    <t>Aneks II Ugovor o prodaji i prijenosu dionica Luka Dubrovnik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</si>
</sst>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/dd/yy"/>
    <numFmt numFmtId="165" formatCode="_-* #,##0.00\ _K_n_-;\-* #,##0.00\ _K_n_-;_-* \-??\ _K_n_-;_-@_-"/>
    <numFmt numFmtId="166" formatCode="_([$HRK]\ * #,##0.00_);_([$HRK]\ * \(#,##0.00\);_([$HRK]\ * &quot;-&quot;??_);_(@_)"/>
    <numFmt numFmtId="167" formatCode="_([$€-2]\ * #,##0.00_);_([$€-2]\ * \(#,##0.00\);_([$€-2]\ * &quot;-&quot;??_);_(@_)"/>
    <numFmt numFmtId="168" formatCode="0.00;[Red]0.00"/>
    <numFmt numFmtId="169" formatCode="_-* #,##0.00\ [$kn-41A]_-;\-* #,##0.00\ [$kn-41A]_-;_-* &quot;-&quot;??\ [$kn-41A]_-;_-@_-"/>
    <numFmt numFmtId="170" formatCode="_-* #,##0.00\ [$€-1]_-;\-* #,##0.00\ [$€-1]_-;_-* &quot;-&quot;??\ [$€-1]_-;_-@_-"/>
  </numFmts>
  <fonts count="32" x14ac:knownFonts="1">
    <font>
      <sz val="10"/>
      <name val="Arial CE"/>
      <family val="2"/>
      <charset val="238"/>
    </font>
    <font>
      <b/>
      <sz val="12"/>
      <name val="Bookman Old Style"/>
      <family val="1"/>
      <charset val="238"/>
    </font>
    <font>
      <b/>
      <sz val="10"/>
      <name val="Bookman Old Style"/>
      <family val="1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10"/>
      <color indexed="10"/>
      <name val="Arial CE"/>
      <family val="2"/>
      <charset val="238"/>
    </font>
    <font>
      <b/>
      <sz val="11"/>
      <color indexed="8"/>
      <name val="Tahoma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 CE"/>
      <charset val="238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Arial CE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i/>
      <sz val="8"/>
      <name val="Arial"/>
      <family val="2"/>
      <charset val="238"/>
    </font>
    <font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trike/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</borders>
  <cellStyleXfs count="2">
    <xf numFmtId="0" fontId="0" fillId="0" borderId="0"/>
    <xf numFmtId="165" fontId="10" fillId="0" borderId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0" fillId="3" borderId="0" xfId="0" applyFill="1"/>
    <xf numFmtId="0" fontId="3" fillId="0" borderId="0" xfId="0" applyFont="1"/>
    <xf numFmtId="0" fontId="13" fillId="0" borderId="0" xfId="0" applyFont="1"/>
    <xf numFmtId="14" fontId="2" fillId="0" borderId="0" xfId="0" applyNumberFormat="1" applyFont="1" applyAlignment="1">
      <alignment horizontal="center"/>
    </xf>
    <xf numFmtId="14" fontId="4" fillId="2" borderId="0" xfId="0" applyNumberFormat="1" applyFont="1" applyFill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14" fontId="13" fillId="0" borderId="0" xfId="0" applyNumberFormat="1" applyFont="1" applyAlignment="1">
      <alignment horizontal="center"/>
    </xf>
    <xf numFmtId="167" fontId="18" fillId="4" borderId="0" xfId="0" applyNumberFormat="1" applyFont="1" applyFill="1" applyAlignment="1">
      <alignment horizontal="center"/>
    </xf>
    <xf numFmtId="4" fontId="20" fillId="0" borderId="0" xfId="0" applyNumberFormat="1" applyFont="1" applyAlignment="1">
      <alignment horizontal="right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14" fontId="19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4" fontId="19" fillId="2" borderId="2" xfId="0" applyNumberFormat="1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horizontal="center" vertical="center"/>
    </xf>
    <xf numFmtId="14" fontId="19" fillId="2" borderId="3" xfId="0" applyNumberFormat="1" applyFont="1" applyFill="1" applyBorder="1" applyAlignment="1">
      <alignment horizontal="center" vertical="center"/>
    </xf>
    <xf numFmtId="14" fontId="19" fillId="2" borderId="3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14" fontId="20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horizontal="left"/>
    </xf>
    <xf numFmtId="14" fontId="20" fillId="0" borderId="5" xfId="0" applyNumberFormat="1" applyFont="1" applyBorder="1" applyAlignment="1">
      <alignment horizontal="left"/>
    </xf>
    <xf numFmtId="4" fontId="20" fillId="0" borderId="5" xfId="1" applyNumberFormat="1" applyFont="1" applyBorder="1" applyAlignment="1">
      <alignment horizontal="right"/>
    </xf>
    <xf numFmtId="3" fontId="20" fillId="0" borderId="5" xfId="1" applyNumberFormat="1" applyFont="1" applyBorder="1" applyAlignment="1">
      <alignment horizontal="center"/>
    </xf>
    <xf numFmtId="14" fontId="20" fillId="0" borderId="8" xfId="0" applyNumberFormat="1" applyFont="1" applyBorder="1" applyAlignment="1">
      <alignment horizontal="center"/>
    </xf>
    <xf numFmtId="168" fontId="20" fillId="0" borderId="8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14" fontId="20" fillId="0" borderId="7" xfId="0" applyNumberFormat="1" applyFont="1" applyBorder="1" applyAlignment="1">
      <alignment horizontal="center"/>
    </xf>
    <xf numFmtId="0" fontId="20" fillId="0" borderId="7" xfId="0" applyFont="1" applyBorder="1" applyAlignment="1">
      <alignment horizontal="left"/>
    </xf>
    <xf numFmtId="14" fontId="20" fillId="0" borderId="7" xfId="0" applyNumberFormat="1" applyFont="1" applyBorder="1" applyAlignment="1">
      <alignment horizontal="left"/>
    </xf>
    <xf numFmtId="4" fontId="20" fillId="0" borderId="7" xfId="1" applyNumberFormat="1" applyFont="1" applyBorder="1" applyAlignment="1">
      <alignment horizontal="right"/>
    </xf>
    <xf numFmtId="3" fontId="20" fillId="0" borderId="7" xfId="1" applyNumberFormat="1" applyFont="1" applyBorder="1" applyAlignment="1">
      <alignment horizontal="center"/>
    </xf>
    <xf numFmtId="14" fontId="20" fillId="0" borderId="11" xfId="0" applyNumberFormat="1" applyFont="1" applyBorder="1" applyAlignment="1">
      <alignment horizontal="center"/>
    </xf>
    <xf numFmtId="168" fontId="20" fillId="0" borderId="11" xfId="0" applyNumberFormat="1" applyFont="1" applyBorder="1" applyAlignment="1">
      <alignment horizontal="center"/>
    </xf>
    <xf numFmtId="14" fontId="21" fillId="0" borderId="8" xfId="0" applyNumberFormat="1" applyFont="1" applyBorder="1" applyAlignment="1">
      <alignment horizontal="center"/>
    </xf>
    <xf numFmtId="168" fontId="21" fillId="0" borderId="8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/>
    </xf>
    <xf numFmtId="14" fontId="20" fillId="0" borderId="9" xfId="0" applyNumberFormat="1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14" fontId="20" fillId="0" borderId="9" xfId="0" applyNumberFormat="1" applyFont="1" applyBorder="1" applyAlignment="1">
      <alignment horizontal="center"/>
    </xf>
    <xf numFmtId="4" fontId="20" fillId="0" borderId="9" xfId="0" applyNumberFormat="1" applyFont="1" applyBorder="1" applyAlignment="1">
      <alignment horizontal="right"/>
    </xf>
    <xf numFmtId="3" fontId="20" fillId="0" borderId="9" xfId="1" applyNumberFormat="1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14" fontId="22" fillId="0" borderId="9" xfId="0" applyNumberFormat="1" applyFont="1" applyBorder="1" applyAlignment="1">
      <alignment horizontal="center"/>
    </xf>
    <xf numFmtId="0" fontId="22" fillId="0" borderId="9" xfId="0" applyFont="1" applyBorder="1" applyAlignment="1">
      <alignment horizontal="left"/>
    </xf>
    <xf numFmtId="4" fontId="22" fillId="0" borderId="9" xfId="0" applyNumberFormat="1" applyFont="1" applyBorder="1" applyAlignment="1">
      <alignment horizontal="right"/>
    </xf>
    <xf numFmtId="3" fontId="22" fillId="0" borderId="9" xfId="1" applyNumberFormat="1" applyFont="1" applyBorder="1" applyAlignment="1">
      <alignment horizontal="center"/>
    </xf>
    <xf numFmtId="14" fontId="22" fillId="0" borderId="11" xfId="0" applyNumberFormat="1" applyFont="1" applyBorder="1" applyAlignment="1">
      <alignment horizontal="center"/>
    </xf>
    <xf numFmtId="168" fontId="22" fillId="0" borderId="11" xfId="0" applyNumberFormat="1" applyFont="1" applyBorder="1" applyAlignment="1">
      <alignment horizontal="center"/>
    </xf>
    <xf numFmtId="0" fontId="20" fillId="0" borderId="9" xfId="0" applyFont="1" applyBorder="1" applyAlignment="1">
      <alignment horizontal="left" wrapText="1"/>
    </xf>
    <xf numFmtId="0" fontId="20" fillId="0" borderId="7" xfId="0" applyFont="1" applyBorder="1" applyAlignment="1">
      <alignment horizontal="left" wrapText="1"/>
    </xf>
    <xf numFmtId="4" fontId="20" fillId="0" borderId="7" xfId="0" applyNumberFormat="1" applyFont="1" applyBorder="1" applyAlignment="1">
      <alignment horizontal="right"/>
    </xf>
    <xf numFmtId="0" fontId="20" fillId="0" borderId="9" xfId="0" applyFont="1" applyBorder="1" applyAlignment="1">
      <alignment horizontal="left" vertical="top" wrapText="1"/>
    </xf>
    <xf numFmtId="4" fontId="23" fillId="0" borderId="9" xfId="0" applyNumberFormat="1" applyFont="1" applyBorder="1" applyAlignment="1">
      <alignment horizontal="right"/>
    </xf>
    <xf numFmtId="0" fontId="20" fillId="0" borderId="9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left" wrapText="1"/>
    </xf>
    <xf numFmtId="0" fontId="22" fillId="0" borderId="10" xfId="0" applyFont="1" applyBorder="1" applyAlignment="1">
      <alignment horizontal="center"/>
    </xf>
    <xf numFmtId="0" fontId="22" fillId="0" borderId="9" xfId="0" applyFont="1" applyBorder="1" applyAlignment="1">
      <alignment horizontal="left" vertical="top" wrapText="1"/>
    </xf>
    <xf numFmtId="166" fontId="19" fillId="4" borderId="9" xfId="0" applyNumberFormat="1" applyFont="1" applyFill="1" applyBorder="1" applyAlignment="1">
      <alignment horizontal="right"/>
    </xf>
    <xf numFmtId="3" fontId="19" fillId="4" borderId="9" xfId="1" applyNumberFormat="1" applyFont="1" applyFill="1" applyBorder="1" applyAlignment="1">
      <alignment horizontal="center"/>
    </xf>
    <xf numFmtId="167" fontId="19" fillId="4" borderId="11" xfId="0" applyNumberFormat="1" applyFont="1" applyFill="1" applyBorder="1" applyAlignment="1">
      <alignment horizontal="center"/>
    </xf>
    <xf numFmtId="168" fontId="19" fillId="4" borderId="11" xfId="0" applyNumberFormat="1" applyFont="1" applyFill="1" applyBorder="1" applyAlignment="1">
      <alignment horizontal="center"/>
    </xf>
    <xf numFmtId="0" fontId="19" fillId="4" borderId="18" xfId="0" applyFont="1" applyFill="1" applyBorder="1" applyAlignment="1">
      <alignment horizontal="center" wrapText="1"/>
    </xf>
    <xf numFmtId="167" fontId="20" fillId="0" borderId="11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4" fontId="25" fillId="0" borderId="0" xfId="0" applyNumberFormat="1" applyFont="1" applyAlignment="1">
      <alignment horizontal="right"/>
    </xf>
    <xf numFmtId="1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14" fontId="24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right"/>
    </xf>
    <xf numFmtId="167" fontId="20" fillId="0" borderId="8" xfId="0" applyNumberFormat="1" applyFont="1" applyBorder="1" applyAlignment="1">
      <alignment horizontal="center"/>
    </xf>
    <xf numFmtId="167" fontId="21" fillId="0" borderId="8" xfId="0" applyNumberFormat="1" applyFont="1" applyBorder="1" applyAlignment="1">
      <alignment horizontal="center"/>
    </xf>
    <xf numFmtId="167" fontId="22" fillId="0" borderId="11" xfId="0" applyNumberFormat="1" applyFont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14" fontId="20" fillId="4" borderId="9" xfId="0" applyNumberFormat="1" applyFont="1" applyFill="1" applyBorder="1" applyAlignment="1">
      <alignment horizontal="center"/>
    </xf>
    <xf numFmtId="0" fontId="20" fillId="4" borderId="9" xfId="0" applyFont="1" applyFill="1" applyBorder="1" applyAlignment="1">
      <alignment horizontal="left" wrapText="1"/>
    </xf>
    <xf numFmtId="4" fontId="20" fillId="4" borderId="9" xfId="0" applyNumberFormat="1" applyFont="1" applyFill="1" applyBorder="1" applyAlignment="1">
      <alignment horizontal="right"/>
    </xf>
    <xf numFmtId="3" fontId="20" fillId="4" borderId="9" xfId="1" applyNumberFormat="1" applyFont="1" applyFill="1" applyBorder="1" applyAlignment="1">
      <alignment horizontal="center"/>
    </xf>
    <xf numFmtId="14" fontId="20" fillId="4" borderId="11" xfId="0" applyNumberFormat="1" applyFont="1" applyFill="1" applyBorder="1" applyAlignment="1">
      <alignment horizontal="center"/>
    </xf>
    <xf numFmtId="0" fontId="20" fillId="5" borderId="9" xfId="0" applyFont="1" applyFill="1" applyBorder="1" applyAlignment="1">
      <alignment horizontal="left" wrapText="1"/>
    </xf>
    <xf numFmtId="0" fontId="20" fillId="0" borderId="9" xfId="0" applyFont="1" applyBorder="1" applyAlignment="1">
      <alignment horizontal="center" wrapText="1"/>
    </xf>
    <xf numFmtId="0" fontId="20" fillId="4" borderId="6" xfId="0" applyFont="1" applyFill="1" applyBorder="1" applyAlignment="1">
      <alignment horizontal="center" vertical="center"/>
    </xf>
    <xf numFmtId="14" fontId="20" fillId="4" borderId="9" xfId="0" applyNumberFormat="1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left" vertical="center" wrapText="1"/>
    </xf>
    <xf numFmtId="4" fontId="20" fillId="4" borderId="9" xfId="0" applyNumberFormat="1" applyFont="1" applyFill="1" applyBorder="1" applyAlignment="1">
      <alignment horizontal="right" vertical="center"/>
    </xf>
    <xf numFmtId="3" fontId="20" fillId="4" borderId="9" xfId="1" applyNumberFormat="1" applyFont="1" applyFill="1" applyBorder="1" applyAlignment="1">
      <alignment horizontal="center" vertical="center"/>
    </xf>
    <xf numFmtId="14" fontId="20" fillId="4" borderId="11" xfId="0" applyNumberFormat="1" applyFont="1" applyFill="1" applyBorder="1" applyAlignment="1">
      <alignment horizontal="center" vertical="center"/>
    </xf>
    <xf numFmtId="0" fontId="20" fillId="0" borderId="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wrapText="1"/>
    </xf>
    <xf numFmtId="0" fontId="20" fillId="0" borderId="22" xfId="0" applyFont="1" applyBorder="1" applyAlignment="1">
      <alignment horizontal="center"/>
    </xf>
    <xf numFmtId="14" fontId="20" fillId="0" borderId="23" xfId="0" applyNumberFormat="1" applyFont="1" applyBorder="1" applyAlignment="1">
      <alignment horizontal="center"/>
    </xf>
    <xf numFmtId="0" fontId="20" fillId="0" borderId="23" xfId="0" applyFont="1" applyBorder="1" applyAlignment="1">
      <alignment horizontal="left" wrapText="1"/>
    </xf>
    <xf numFmtId="3" fontId="20" fillId="0" borderId="23" xfId="1" applyNumberFormat="1" applyFont="1" applyBorder="1" applyAlignment="1">
      <alignment horizontal="center"/>
    </xf>
    <xf numFmtId="14" fontId="20" fillId="0" borderId="24" xfId="0" applyNumberFormat="1" applyFont="1" applyBorder="1" applyAlignment="1">
      <alignment horizontal="center"/>
    </xf>
    <xf numFmtId="167" fontId="20" fillId="0" borderId="24" xfId="0" applyNumberFormat="1" applyFont="1" applyBorder="1" applyAlignment="1">
      <alignment horizontal="center"/>
    </xf>
    <xf numFmtId="170" fontId="20" fillId="0" borderId="23" xfId="0" applyNumberFormat="1" applyFont="1" applyBorder="1" applyAlignment="1">
      <alignment horizontal="right"/>
    </xf>
    <xf numFmtId="170" fontId="20" fillId="0" borderId="9" xfId="0" applyNumberFormat="1" applyFont="1" applyBorder="1" applyAlignment="1">
      <alignment horizontal="right"/>
    </xf>
    <xf numFmtId="170" fontId="20" fillId="4" borderId="19" xfId="0" applyNumberFormat="1" applyFont="1" applyFill="1" applyBorder="1" applyAlignment="1">
      <alignment horizontal="right" vertical="center"/>
    </xf>
    <xf numFmtId="3" fontId="20" fillId="4" borderId="19" xfId="1" applyNumberFormat="1" applyFont="1" applyFill="1" applyBorder="1" applyAlignment="1">
      <alignment horizontal="center" vertical="center"/>
    </xf>
    <xf numFmtId="14" fontId="20" fillId="4" borderId="19" xfId="0" applyNumberFormat="1" applyFont="1" applyFill="1" applyBorder="1" applyAlignment="1">
      <alignment horizontal="center" vertical="center"/>
    </xf>
    <xf numFmtId="167" fontId="20" fillId="4" borderId="19" xfId="0" applyNumberFormat="1" applyFont="1" applyFill="1" applyBorder="1" applyAlignment="1">
      <alignment horizontal="center" vertical="center"/>
    </xf>
    <xf numFmtId="167" fontId="24" fillId="4" borderId="19" xfId="0" applyNumberFormat="1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/>
    </xf>
    <xf numFmtId="14" fontId="28" fillId="0" borderId="5" xfId="0" applyNumberFormat="1" applyFont="1" applyBorder="1" applyAlignment="1">
      <alignment horizontal="center"/>
    </xf>
    <xf numFmtId="0" fontId="28" fillId="0" borderId="5" xfId="0" applyFont="1" applyBorder="1" applyAlignment="1">
      <alignment horizontal="left"/>
    </xf>
    <xf numFmtId="14" fontId="28" fillId="0" borderId="5" xfId="0" applyNumberFormat="1" applyFont="1" applyBorder="1" applyAlignment="1">
      <alignment horizontal="left"/>
    </xf>
    <xf numFmtId="4" fontId="28" fillId="0" borderId="5" xfId="1" applyNumberFormat="1" applyFont="1" applyBorder="1" applyAlignment="1">
      <alignment horizontal="right"/>
    </xf>
    <xf numFmtId="3" fontId="28" fillId="0" borderId="5" xfId="1" applyNumberFormat="1" applyFont="1" applyBorder="1" applyAlignment="1">
      <alignment horizontal="center"/>
    </xf>
    <xf numFmtId="14" fontId="28" fillId="0" borderId="8" xfId="0" applyNumberFormat="1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14" fontId="28" fillId="0" borderId="7" xfId="0" applyNumberFormat="1" applyFont="1" applyBorder="1" applyAlignment="1">
      <alignment horizontal="center"/>
    </xf>
    <xf numFmtId="0" fontId="28" fillId="0" borderId="7" xfId="0" applyFont="1" applyBorder="1" applyAlignment="1">
      <alignment horizontal="left"/>
    </xf>
    <xf numFmtId="14" fontId="28" fillId="0" borderId="7" xfId="0" applyNumberFormat="1" applyFont="1" applyBorder="1" applyAlignment="1">
      <alignment horizontal="left"/>
    </xf>
    <xf numFmtId="4" fontId="28" fillId="0" borderId="7" xfId="1" applyNumberFormat="1" applyFont="1" applyBorder="1" applyAlignment="1">
      <alignment horizontal="right"/>
    </xf>
    <xf numFmtId="3" fontId="28" fillId="0" borderId="7" xfId="1" applyNumberFormat="1" applyFont="1" applyBorder="1" applyAlignment="1">
      <alignment horizontal="center"/>
    </xf>
    <xf numFmtId="14" fontId="28" fillId="0" borderId="11" xfId="0" applyNumberFormat="1" applyFont="1" applyBorder="1" applyAlignment="1">
      <alignment horizontal="center"/>
    </xf>
    <xf numFmtId="14" fontId="29" fillId="0" borderId="8" xfId="0" applyNumberFormat="1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9" xfId="0" applyFont="1" applyBorder="1" applyAlignment="1">
      <alignment horizontal="left"/>
    </xf>
    <xf numFmtId="14" fontId="28" fillId="0" borderId="9" xfId="0" applyNumberFormat="1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14" fontId="28" fillId="0" borderId="9" xfId="0" applyNumberFormat="1" applyFont="1" applyBorder="1" applyAlignment="1">
      <alignment horizontal="center"/>
    </xf>
    <xf numFmtId="4" fontId="28" fillId="0" borderId="9" xfId="0" applyNumberFormat="1" applyFont="1" applyBorder="1" applyAlignment="1">
      <alignment horizontal="right"/>
    </xf>
    <xf numFmtId="3" fontId="28" fillId="0" borderId="9" xfId="1" applyNumberFormat="1" applyFont="1" applyBorder="1" applyAlignment="1">
      <alignment horizontal="center"/>
    </xf>
    <xf numFmtId="0" fontId="28" fillId="0" borderId="7" xfId="0" applyFont="1" applyBorder="1" applyAlignment="1">
      <alignment horizontal="left" wrapText="1"/>
    </xf>
    <xf numFmtId="4" fontId="28" fillId="0" borderId="7" xfId="0" applyNumberFormat="1" applyFont="1" applyBorder="1" applyAlignment="1">
      <alignment horizontal="right"/>
    </xf>
    <xf numFmtId="4" fontId="30" fillId="0" borderId="9" xfId="0" applyNumberFormat="1" applyFont="1" applyBorder="1" applyAlignment="1">
      <alignment horizontal="right"/>
    </xf>
    <xf numFmtId="170" fontId="28" fillId="0" borderId="9" xfId="0" applyNumberFormat="1" applyFont="1" applyBorder="1" applyAlignment="1">
      <alignment horizontal="right"/>
    </xf>
    <xf numFmtId="0" fontId="28" fillId="0" borderId="12" xfId="0" applyFont="1" applyBorder="1" applyAlignment="1">
      <alignment horizontal="center"/>
    </xf>
    <xf numFmtId="14" fontId="28" fillId="0" borderId="13" xfId="0" applyNumberFormat="1" applyFont="1" applyBorder="1" applyAlignment="1">
      <alignment horizontal="center"/>
    </xf>
    <xf numFmtId="0" fontId="28" fillId="0" borderId="13" xfId="0" applyFont="1" applyBorder="1" applyAlignment="1">
      <alignment horizontal="left"/>
    </xf>
    <xf numFmtId="170" fontId="28" fillId="4" borderId="13" xfId="0" applyNumberFormat="1" applyFont="1" applyFill="1" applyBorder="1" applyAlignment="1">
      <alignment horizontal="right"/>
    </xf>
    <xf numFmtId="3" fontId="28" fillId="4" borderId="13" xfId="1" applyNumberFormat="1" applyFont="1" applyFill="1" applyBorder="1" applyAlignment="1">
      <alignment horizontal="center"/>
    </xf>
    <xf numFmtId="14" fontId="28" fillId="0" borderId="14" xfId="0" applyNumberFormat="1" applyFont="1" applyBorder="1" applyAlignment="1">
      <alignment horizontal="center"/>
    </xf>
    <xf numFmtId="0" fontId="28" fillId="0" borderId="9" xfId="0" applyFont="1" applyBorder="1" applyAlignment="1">
      <alignment wrapText="1"/>
    </xf>
    <xf numFmtId="169" fontId="31" fillId="0" borderId="9" xfId="0" applyNumberFormat="1" applyFont="1" applyBorder="1" applyAlignment="1">
      <alignment horizontal="right"/>
    </xf>
    <xf numFmtId="170" fontId="31" fillId="0" borderId="9" xfId="0" applyNumberFormat="1" applyFont="1" applyBorder="1" applyAlignment="1">
      <alignment horizontal="right"/>
    </xf>
    <xf numFmtId="0" fontId="31" fillId="0" borderId="15" xfId="0" applyFont="1" applyBorder="1" applyAlignment="1">
      <alignment horizontal="center" wrapText="1"/>
    </xf>
    <xf numFmtId="0" fontId="31" fillId="0" borderId="16" xfId="0" applyFont="1" applyBorder="1" applyAlignment="1">
      <alignment horizontal="center" wrapText="1"/>
    </xf>
    <xf numFmtId="0" fontId="31" fillId="0" borderId="17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9" fillId="4" borderId="19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14" fontId="24" fillId="0" borderId="0" xfId="0" applyNumberFormat="1" applyFont="1" applyAlignment="1">
      <alignment horizontal="center" wrapText="1"/>
    </xf>
    <xf numFmtId="0" fontId="19" fillId="4" borderId="15" xfId="0" applyFont="1" applyFill="1" applyBorder="1" applyAlignment="1">
      <alignment horizontal="center" wrapText="1"/>
    </xf>
    <xf numFmtId="0" fontId="19" fillId="4" borderId="16" xfId="0" applyFont="1" applyFill="1" applyBorder="1" applyAlignment="1">
      <alignment horizontal="center" wrapText="1"/>
    </xf>
    <xf numFmtId="0" fontId="19" fillId="4" borderId="17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7"/>
  <sheetViews>
    <sheetView view="pageBreakPreview" topLeftCell="A55" zoomScale="150" zoomScaleSheetLayoutView="150" workbookViewId="0">
      <selection activeCell="F68" sqref="F68"/>
    </sheetView>
  </sheetViews>
  <sheetFormatPr defaultRowHeight="12.75" x14ac:dyDescent="0.2"/>
  <cols>
    <col min="1" max="1" width="3.85546875" style="1" customWidth="1"/>
    <col min="2" max="2" width="10.85546875" style="2" customWidth="1"/>
    <col min="3" max="3" width="48" style="1" customWidth="1"/>
    <col min="4" max="4" width="34.28515625" style="3" customWidth="1"/>
    <col min="5" max="5" width="19" style="4" customWidth="1"/>
    <col min="6" max="6" width="3.5703125" style="4" customWidth="1"/>
    <col min="7" max="7" width="13.5703125" style="2" customWidth="1"/>
  </cols>
  <sheetData>
    <row r="1" spans="1:8" ht="15.75" x14ac:dyDescent="0.25">
      <c r="A1" s="163" t="s">
        <v>0</v>
      </c>
      <c r="B1" s="163"/>
      <c r="C1" s="163"/>
      <c r="D1" s="163"/>
    </row>
    <row r="2" spans="1:8" ht="15.75" x14ac:dyDescent="0.25">
      <c r="A2" s="5" t="s">
        <v>1</v>
      </c>
      <c r="B2" s="5"/>
      <c r="C2" s="5"/>
      <c r="D2" s="6"/>
    </row>
    <row r="3" spans="1:8" ht="15" customHeight="1" x14ac:dyDescent="0.2">
      <c r="A3" s="164" t="s">
        <v>2</v>
      </c>
      <c r="B3" s="164"/>
      <c r="C3" s="164"/>
    </row>
    <row r="4" spans="1:8" x14ac:dyDescent="0.2">
      <c r="B4" s="1"/>
    </row>
    <row r="5" spans="1:8" s="9" customFormat="1" ht="15.75" x14ac:dyDescent="0.25">
      <c r="A5" s="165" t="s">
        <v>3</v>
      </c>
      <c r="B5" s="165"/>
      <c r="C5" s="165"/>
      <c r="D5" s="165"/>
      <c r="E5" s="165"/>
      <c r="F5" s="165"/>
      <c r="G5" s="165"/>
      <c r="H5" s="8"/>
    </row>
    <row r="6" spans="1:8" s="9" customFormat="1" x14ac:dyDescent="0.2">
      <c r="A6" s="166" t="s">
        <v>4</v>
      </c>
      <c r="B6" s="166"/>
      <c r="C6" s="166"/>
      <c r="D6" s="166"/>
      <c r="E6" s="166"/>
      <c r="F6" s="166"/>
      <c r="G6" s="166"/>
    </row>
    <row r="7" spans="1:8" s="9" customFormat="1" ht="15.75" x14ac:dyDescent="0.25">
      <c r="A7" s="10"/>
      <c r="B7" s="7"/>
      <c r="C7" s="10"/>
      <c r="D7" s="11"/>
      <c r="E7" s="10"/>
      <c r="F7" s="10"/>
      <c r="G7" s="7"/>
      <c r="H7" s="8"/>
    </row>
    <row r="8" spans="1:8" s="19" customFormat="1" ht="18" customHeight="1" thickTop="1" thickBot="1" x14ac:dyDescent="0.25">
      <c r="A8" s="12" t="s">
        <v>5</v>
      </c>
      <c r="B8" s="13" t="s">
        <v>6</v>
      </c>
      <c r="C8" s="14" t="s">
        <v>7</v>
      </c>
      <c r="D8" s="14" t="s">
        <v>8</v>
      </c>
      <c r="E8" s="15" t="s">
        <v>9</v>
      </c>
      <c r="F8" s="16" t="s">
        <v>10</v>
      </c>
      <c r="G8" s="17" t="s">
        <v>11</v>
      </c>
      <c r="H8" s="18"/>
    </row>
    <row r="9" spans="1:8" ht="15" hidden="1" customHeight="1" x14ac:dyDescent="0.2">
      <c r="A9" s="125" t="s">
        <v>12</v>
      </c>
      <c r="B9" s="126">
        <v>36978</v>
      </c>
      <c r="C9" s="127" t="s">
        <v>13</v>
      </c>
      <c r="D9" s="128" t="s">
        <v>14</v>
      </c>
      <c r="E9" s="129" t="s">
        <v>15</v>
      </c>
      <c r="F9" s="130"/>
      <c r="G9" s="131" t="s">
        <v>38</v>
      </c>
      <c r="H9" s="20"/>
    </row>
    <row r="10" spans="1:8" ht="15" hidden="1" customHeight="1" x14ac:dyDescent="0.2">
      <c r="A10" s="132" t="s">
        <v>17</v>
      </c>
      <c r="B10" s="133">
        <v>37320</v>
      </c>
      <c r="C10" s="134" t="s">
        <v>18</v>
      </c>
      <c r="D10" s="135" t="s">
        <v>19</v>
      </c>
      <c r="E10" s="136">
        <v>500000</v>
      </c>
      <c r="F10" s="137">
        <v>1</v>
      </c>
      <c r="G10" s="131" t="s">
        <v>16</v>
      </c>
      <c r="H10" s="20"/>
    </row>
    <row r="11" spans="1:8" ht="15" hidden="1" customHeight="1" x14ac:dyDescent="0.2">
      <c r="A11" s="132" t="s">
        <v>20</v>
      </c>
      <c r="B11" s="133">
        <v>37536</v>
      </c>
      <c r="C11" s="134" t="s">
        <v>18</v>
      </c>
      <c r="D11" s="135" t="s">
        <v>21</v>
      </c>
      <c r="E11" s="136"/>
      <c r="F11" s="137"/>
      <c r="G11" s="138" t="s">
        <v>38</v>
      </c>
      <c r="H11" s="20"/>
    </row>
    <row r="12" spans="1:8" ht="15" hidden="1" customHeight="1" x14ac:dyDescent="0.2">
      <c r="A12" s="132" t="s">
        <v>22</v>
      </c>
      <c r="B12" s="133">
        <v>37770</v>
      </c>
      <c r="C12" s="134" t="s">
        <v>23</v>
      </c>
      <c r="D12" s="135" t="s">
        <v>24</v>
      </c>
      <c r="E12" s="136"/>
      <c r="F12" s="137"/>
      <c r="G12" s="139" t="s">
        <v>25</v>
      </c>
      <c r="H12" s="20"/>
    </row>
    <row r="13" spans="1:8" ht="15" hidden="1" customHeight="1" x14ac:dyDescent="0.2">
      <c r="A13" s="132" t="s">
        <v>26</v>
      </c>
      <c r="B13" s="133">
        <v>37775</v>
      </c>
      <c r="C13" s="134" t="s">
        <v>27</v>
      </c>
      <c r="D13" s="140" t="s">
        <v>28</v>
      </c>
      <c r="E13" s="136">
        <v>500000</v>
      </c>
      <c r="F13" s="137">
        <v>1</v>
      </c>
      <c r="G13" s="131" t="s">
        <v>29</v>
      </c>
      <c r="H13" s="20"/>
    </row>
    <row r="14" spans="1:8" ht="15" hidden="1" customHeight="1" x14ac:dyDescent="0.2">
      <c r="A14" s="132" t="s">
        <v>30</v>
      </c>
      <c r="B14" s="133">
        <v>37922</v>
      </c>
      <c r="C14" s="134" t="s">
        <v>31</v>
      </c>
      <c r="D14" s="135" t="s">
        <v>32</v>
      </c>
      <c r="E14" s="136">
        <v>50000</v>
      </c>
      <c r="F14" s="137">
        <v>1</v>
      </c>
      <c r="G14" s="131" t="s">
        <v>16</v>
      </c>
      <c r="H14" s="20"/>
    </row>
    <row r="15" spans="1:8" ht="15" hidden="1" customHeight="1" x14ac:dyDescent="0.2">
      <c r="A15" s="132" t="s">
        <v>33</v>
      </c>
      <c r="B15" s="133">
        <v>38408</v>
      </c>
      <c r="C15" s="141" t="s">
        <v>34</v>
      </c>
      <c r="D15" s="142" t="s">
        <v>35</v>
      </c>
      <c r="E15" s="136">
        <v>5000</v>
      </c>
      <c r="F15" s="137">
        <v>1</v>
      </c>
      <c r="G15" s="131" t="s">
        <v>16</v>
      </c>
      <c r="H15" s="20"/>
    </row>
    <row r="16" spans="1:8" ht="15" hidden="1" customHeight="1" x14ac:dyDescent="0.2">
      <c r="A16" s="132" t="s">
        <v>36</v>
      </c>
      <c r="B16" s="133">
        <v>38482</v>
      </c>
      <c r="C16" s="134" t="s">
        <v>13</v>
      </c>
      <c r="D16" s="135" t="s">
        <v>37</v>
      </c>
      <c r="E16" s="136" t="s">
        <v>15</v>
      </c>
      <c r="F16" s="137"/>
      <c r="G16" s="131" t="s">
        <v>38</v>
      </c>
      <c r="H16" s="20"/>
    </row>
    <row r="17" spans="1:10" ht="15" hidden="1" customHeight="1" x14ac:dyDescent="0.2">
      <c r="A17" s="132" t="s">
        <v>39</v>
      </c>
      <c r="B17" s="133">
        <v>38547</v>
      </c>
      <c r="C17" s="134" t="s">
        <v>40</v>
      </c>
      <c r="D17" s="135" t="s">
        <v>41</v>
      </c>
      <c r="E17" s="136">
        <v>500000</v>
      </c>
      <c r="F17" s="137">
        <v>2</v>
      </c>
      <c r="G17" s="131" t="s">
        <v>16</v>
      </c>
      <c r="H17" s="20"/>
      <c r="J17" s="1"/>
    </row>
    <row r="18" spans="1:10" ht="15" hidden="1" x14ac:dyDescent="0.2">
      <c r="A18" s="132" t="s">
        <v>42</v>
      </c>
      <c r="B18" s="133">
        <v>39339</v>
      </c>
      <c r="C18" s="134" t="s">
        <v>43</v>
      </c>
      <c r="D18" s="135" t="s">
        <v>44</v>
      </c>
      <c r="E18" s="136">
        <v>100000</v>
      </c>
      <c r="F18" s="137">
        <v>2</v>
      </c>
      <c r="G18" s="131" t="s">
        <v>16</v>
      </c>
      <c r="H18" s="20"/>
    </row>
    <row r="19" spans="1:10" ht="15" hidden="1" customHeight="1" x14ac:dyDescent="0.2">
      <c r="A19" s="143" t="s">
        <v>45</v>
      </c>
      <c r="B19" s="144">
        <v>39836</v>
      </c>
      <c r="C19" s="141" t="s">
        <v>46</v>
      </c>
      <c r="D19" s="141" t="s">
        <v>47</v>
      </c>
      <c r="E19" s="145">
        <v>500000</v>
      </c>
      <c r="F19" s="146">
        <v>1</v>
      </c>
      <c r="G19" s="131" t="s">
        <v>16</v>
      </c>
    </row>
    <row r="20" spans="1:10" ht="15" hidden="1" customHeight="1" x14ac:dyDescent="0.2">
      <c r="A20" s="143" t="s">
        <v>48</v>
      </c>
      <c r="B20" s="144">
        <v>39856</v>
      </c>
      <c r="C20" s="141" t="s">
        <v>49</v>
      </c>
      <c r="D20" s="141" t="s">
        <v>50</v>
      </c>
      <c r="E20" s="145"/>
      <c r="F20" s="146"/>
      <c r="G20" s="138" t="s">
        <v>38</v>
      </c>
    </row>
    <row r="21" spans="1:10" ht="15" hidden="1" customHeight="1" x14ac:dyDescent="0.2">
      <c r="A21" s="143" t="s">
        <v>51</v>
      </c>
      <c r="B21" s="144">
        <v>40575</v>
      </c>
      <c r="C21" s="141" t="s">
        <v>52</v>
      </c>
      <c r="D21" s="141" t="s">
        <v>53</v>
      </c>
      <c r="E21" s="145">
        <v>1500000</v>
      </c>
      <c r="F21" s="146">
        <v>1</v>
      </c>
      <c r="G21" s="138" t="s">
        <v>16</v>
      </c>
    </row>
    <row r="22" spans="1:10" ht="15" hidden="1" customHeight="1" x14ac:dyDescent="0.2">
      <c r="A22" s="143" t="s">
        <v>54</v>
      </c>
      <c r="B22" s="144">
        <v>40858</v>
      </c>
      <c r="C22" s="141" t="s">
        <v>46</v>
      </c>
      <c r="D22" s="141" t="s">
        <v>55</v>
      </c>
      <c r="E22" s="145"/>
      <c r="F22" s="146"/>
      <c r="G22" s="138" t="s">
        <v>38</v>
      </c>
    </row>
    <row r="23" spans="1:10" ht="15" hidden="1" customHeight="1" x14ac:dyDescent="0.2">
      <c r="A23" s="143" t="s">
        <v>56</v>
      </c>
      <c r="B23" s="144">
        <v>40868</v>
      </c>
      <c r="C23" s="134" t="s">
        <v>31</v>
      </c>
      <c r="D23" s="135" t="s">
        <v>57</v>
      </c>
      <c r="E23" s="145"/>
      <c r="F23" s="146"/>
      <c r="G23" s="138" t="s">
        <v>38</v>
      </c>
    </row>
    <row r="24" spans="1:10" ht="15" hidden="1" customHeight="1" x14ac:dyDescent="0.2">
      <c r="A24" s="143" t="s">
        <v>58</v>
      </c>
      <c r="B24" s="144">
        <v>41260</v>
      </c>
      <c r="C24" s="141" t="s">
        <v>46</v>
      </c>
      <c r="D24" s="141" t="s">
        <v>59</v>
      </c>
      <c r="E24" s="145"/>
      <c r="F24" s="146"/>
      <c r="G24" s="138" t="s">
        <v>38</v>
      </c>
    </row>
    <row r="25" spans="1:10" ht="15" hidden="1" customHeight="1" x14ac:dyDescent="0.2">
      <c r="A25" s="143" t="s">
        <v>60</v>
      </c>
      <c r="B25" s="144">
        <v>41421</v>
      </c>
      <c r="C25" s="141" t="s">
        <v>61</v>
      </c>
      <c r="D25" s="141" t="s">
        <v>62</v>
      </c>
      <c r="E25" s="145">
        <v>100000</v>
      </c>
      <c r="F25" s="146">
        <v>1</v>
      </c>
      <c r="G25" s="138" t="s">
        <v>16</v>
      </c>
    </row>
    <row r="26" spans="1:10" ht="15" hidden="1" customHeight="1" thickTop="1" x14ac:dyDescent="0.2">
      <c r="A26" s="143" t="s">
        <v>63</v>
      </c>
      <c r="B26" s="144">
        <v>41421</v>
      </c>
      <c r="C26" s="141" t="s">
        <v>64</v>
      </c>
      <c r="D26" s="141" t="s">
        <v>62</v>
      </c>
      <c r="E26" s="145"/>
      <c r="F26" s="146"/>
      <c r="G26" s="138" t="s">
        <v>38</v>
      </c>
    </row>
    <row r="27" spans="1:10" ht="15" hidden="1" customHeight="1" x14ac:dyDescent="0.2">
      <c r="A27" s="143" t="s">
        <v>65</v>
      </c>
      <c r="B27" s="144">
        <v>41479</v>
      </c>
      <c r="C27" s="141" t="s">
        <v>66</v>
      </c>
      <c r="D27" s="141" t="s">
        <v>62</v>
      </c>
      <c r="E27" s="145">
        <v>100000</v>
      </c>
      <c r="F27" s="146">
        <v>1</v>
      </c>
      <c r="G27" s="138" t="s">
        <v>16</v>
      </c>
    </row>
    <row r="28" spans="1:10" ht="15" customHeight="1" thickTop="1" x14ac:dyDescent="0.2">
      <c r="A28" s="143" t="s">
        <v>67</v>
      </c>
      <c r="B28" s="144">
        <v>41835</v>
      </c>
      <c r="C28" s="134" t="s">
        <v>13</v>
      </c>
      <c r="D28" s="135" t="s">
        <v>37</v>
      </c>
      <c r="E28" s="145">
        <v>50000</v>
      </c>
      <c r="F28" s="146">
        <v>1</v>
      </c>
      <c r="G28" s="138" t="s">
        <v>16</v>
      </c>
    </row>
    <row r="29" spans="1:10" ht="15" customHeight="1" x14ac:dyDescent="0.2">
      <c r="A29" s="143" t="s">
        <v>68</v>
      </c>
      <c r="B29" s="144">
        <v>41870</v>
      </c>
      <c r="C29" s="141" t="s">
        <v>46</v>
      </c>
      <c r="D29" s="141" t="s">
        <v>69</v>
      </c>
      <c r="E29" s="145"/>
      <c r="F29" s="146"/>
      <c r="G29" s="138" t="s">
        <v>38</v>
      </c>
    </row>
    <row r="30" spans="1:10" ht="15" customHeight="1" x14ac:dyDescent="0.2">
      <c r="A30" s="132" t="s">
        <v>70</v>
      </c>
      <c r="B30" s="144" t="s">
        <v>28</v>
      </c>
      <c r="C30" s="141" t="s">
        <v>71</v>
      </c>
      <c r="D30" s="141" t="s">
        <v>72</v>
      </c>
      <c r="E30" s="145"/>
      <c r="F30" s="146"/>
      <c r="G30" s="138" t="s">
        <v>38</v>
      </c>
    </row>
    <row r="31" spans="1:10" ht="15" customHeight="1" x14ac:dyDescent="0.2">
      <c r="A31" s="132" t="s">
        <v>73</v>
      </c>
      <c r="B31" s="144">
        <v>42292</v>
      </c>
      <c r="C31" s="141" t="s">
        <v>74</v>
      </c>
      <c r="D31" s="141" t="s">
        <v>75</v>
      </c>
      <c r="E31" s="145" t="s">
        <v>76</v>
      </c>
      <c r="F31" s="146">
        <v>2</v>
      </c>
      <c r="G31" s="138" t="s">
        <v>16</v>
      </c>
    </row>
    <row r="32" spans="1:10" ht="24.75" customHeight="1" x14ac:dyDescent="0.2">
      <c r="A32" s="132" t="s">
        <v>77</v>
      </c>
      <c r="B32" s="144">
        <v>42426</v>
      </c>
      <c r="C32" s="111" t="s">
        <v>78</v>
      </c>
      <c r="D32" s="141" t="s">
        <v>55</v>
      </c>
      <c r="E32" s="145"/>
      <c r="F32" s="146"/>
      <c r="G32" s="138" t="s">
        <v>38</v>
      </c>
    </row>
    <row r="33" spans="1:7" ht="26.25" customHeight="1" x14ac:dyDescent="0.2">
      <c r="A33" s="132" t="s">
        <v>79</v>
      </c>
      <c r="B33" s="144">
        <v>42426</v>
      </c>
      <c r="C33" s="111" t="s">
        <v>78</v>
      </c>
      <c r="D33" s="141" t="s">
        <v>80</v>
      </c>
      <c r="E33" s="145"/>
      <c r="F33" s="146"/>
      <c r="G33" s="138" t="s">
        <v>38</v>
      </c>
    </row>
    <row r="34" spans="1:7" ht="25.5" customHeight="1" x14ac:dyDescent="0.2">
      <c r="A34" s="132" t="s">
        <v>81</v>
      </c>
      <c r="B34" s="133">
        <v>42684</v>
      </c>
      <c r="C34" s="147" t="s">
        <v>82</v>
      </c>
      <c r="D34" s="134" t="s">
        <v>83</v>
      </c>
      <c r="E34" s="148">
        <v>50000</v>
      </c>
      <c r="F34" s="137">
        <v>1</v>
      </c>
      <c r="G34" s="131" t="s">
        <v>16</v>
      </c>
    </row>
    <row r="35" spans="1:7" ht="15" customHeight="1" x14ac:dyDescent="0.2">
      <c r="A35" s="132" t="s">
        <v>84</v>
      </c>
      <c r="B35" s="144">
        <v>42703</v>
      </c>
      <c r="C35" s="141" t="s">
        <v>85</v>
      </c>
      <c r="D35" s="141" t="s">
        <v>86</v>
      </c>
      <c r="E35" s="145">
        <v>50000000</v>
      </c>
      <c r="F35" s="146">
        <v>1</v>
      </c>
      <c r="G35" s="138" t="s">
        <v>16</v>
      </c>
    </row>
    <row r="36" spans="1:7" ht="26.25" customHeight="1" x14ac:dyDescent="0.2">
      <c r="A36" s="132" t="s">
        <v>87</v>
      </c>
      <c r="B36" s="144">
        <v>42747</v>
      </c>
      <c r="C36" s="111" t="s">
        <v>78</v>
      </c>
      <c r="D36" s="141" t="s">
        <v>88</v>
      </c>
      <c r="E36" s="145"/>
      <c r="F36" s="146"/>
      <c r="G36" s="138" t="s">
        <v>38</v>
      </c>
    </row>
    <row r="37" spans="1:7" ht="27" customHeight="1" x14ac:dyDescent="0.2">
      <c r="A37" s="132" t="s">
        <v>89</v>
      </c>
      <c r="B37" s="144">
        <v>43124</v>
      </c>
      <c r="C37" s="111" t="s">
        <v>78</v>
      </c>
      <c r="D37" s="111" t="s">
        <v>90</v>
      </c>
      <c r="E37" s="145"/>
      <c r="F37" s="146"/>
      <c r="G37" s="138" t="s">
        <v>38</v>
      </c>
    </row>
    <row r="38" spans="1:7" ht="15" customHeight="1" x14ac:dyDescent="0.2">
      <c r="A38" s="132" t="s">
        <v>91</v>
      </c>
      <c r="B38" s="144">
        <v>43124</v>
      </c>
      <c r="C38" s="141" t="s">
        <v>92</v>
      </c>
      <c r="D38" s="141" t="s">
        <v>93</v>
      </c>
      <c r="E38" s="145">
        <v>50000</v>
      </c>
      <c r="F38" s="146">
        <v>1</v>
      </c>
      <c r="G38" s="138" t="s">
        <v>16</v>
      </c>
    </row>
    <row r="39" spans="1:7" ht="27.75" customHeight="1" x14ac:dyDescent="0.2">
      <c r="A39" s="132" t="s">
        <v>94</v>
      </c>
      <c r="B39" s="144">
        <v>43179</v>
      </c>
      <c r="C39" s="111" t="s">
        <v>78</v>
      </c>
      <c r="D39" s="141" t="s">
        <v>95</v>
      </c>
      <c r="E39" s="149"/>
      <c r="F39" s="146"/>
      <c r="G39" s="138" t="s">
        <v>38</v>
      </c>
    </row>
    <row r="40" spans="1:7" ht="18" customHeight="1" x14ac:dyDescent="0.2">
      <c r="A40" s="132"/>
      <c r="B40" s="144">
        <v>43308</v>
      </c>
      <c r="C40" s="141" t="s">
        <v>85</v>
      </c>
      <c r="D40" s="141" t="s">
        <v>86</v>
      </c>
      <c r="E40" s="145"/>
      <c r="F40" s="146"/>
      <c r="G40" s="138" t="s">
        <v>38</v>
      </c>
    </row>
    <row r="41" spans="1:7" ht="20.25" customHeight="1" x14ac:dyDescent="0.2">
      <c r="A41" s="132" t="s">
        <v>96</v>
      </c>
      <c r="B41" s="144">
        <v>43340</v>
      </c>
      <c r="C41" s="141" t="s">
        <v>85</v>
      </c>
      <c r="D41" s="141" t="s">
        <v>97</v>
      </c>
      <c r="E41" s="145">
        <v>132510000</v>
      </c>
      <c r="F41" s="146">
        <v>7</v>
      </c>
      <c r="G41" s="138" t="s">
        <v>16</v>
      </c>
    </row>
    <row r="42" spans="1:7" ht="27.75" customHeight="1" x14ac:dyDescent="0.2">
      <c r="A42" s="132" t="s">
        <v>98</v>
      </c>
      <c r="B42" s="144">
        <v>43355</v>
      </c>
      <c r="C42" s="111" t="s">
        <v>99</v>
      </c>
      <c r="D42" s="111" t="s">
        <v>100</v>
      </c>
      <c r="E42" s="145">
        <v>2000000</v>
      </c>
      <c r="F42" s="146">
        <v>2</v>
      </c>
      <c r="G42" s="138" t="s">
        <v>16</v>
      </c>
    </row>
    <row r="43" spans="1:7" ht="27" customHeight="1" x14ac:dyDescent="0.2">
      <c r="A43" s="132" t="s">
        <v>101</v>
      </c>
      <c r="B43" s="144">
        <v>43355</v>
      </c>
      <c r="C43" s="111" t="s">
        <v>82</v>
      </c>
      <c r="D43" s="141" t="s">
        <v>102</v>
      </c>
      <c r="E43" s="145"/>
      <c r="F43" s="146"/>
      <c r="G43" s="138" t="s">
        <v>38</v>
      </c>
    </row>
    <row r="44" spans="1:7" ht="24.75" customHeight="1" x14ac:dyDescent="0.2">
      <c r="A44" s="132" t="s">
        <v>103</v>
      </c>
      <c r="B44" s="144">
        <v>43448</v>
      </c>
      <c r="C44" s="141" t="s">
        <v>78</v>
      </c>
      <c r="D44" s="111" t="s">
        <v>104</v>
      </c>
      <c r="E44" s="145"/>
      <c r="F44" s="146"/>
      <c r="G44" s="138" t="s">
        <v>38</v>
      </c>
    </row>
    <row r="45" spans="1:7" ht="24" customHeight="1" x14ac:dyDescent="0.2">
      <c r="A45" s="132" t="s">
        <v>105</v>
      </c>
      <c r="B45" s="144">
        <v>43454</v>
      </c>
      <c r="C45" s="141" t="s">
        <v>78</v>
      </c>
      <c r="D45" s="157" t="s">
        <v>106</v>
      </c>
      <c r="E45" s="145"/>
      <c r="F45" s="146"/>
      <c r="G45" s="138" t="s">
        <v>38</v>
      </c>
    </row>
    <row r="46" spans="1:7" ht="20.25" customHeight="1" x14ac:dyDescent="0.2">
      <c r="A46" s="132" t="s">
        <v>107</v>
      </c>
      <c r="B46" s="144">
        <v>43507</v>
      </c>
      <c r="C46" s="141" t="s">
        <v>78</v>
      </c>
      <c r="D46" s="141" t="s">
        <v>108</v>
      </c>
      <c r="E46" s="145"/>
      <c r="F46" s="146"/>
      <c r="G46" s="138" t="s">
        <v>38</v>
      </c>
    </row>
    <row r="47" spans="1:7" ht="23.25" customHeight="1" x14ac:dyDescent="0.2">
      <c r="A47" s="132" t="s">
        <v>109</v>
      </c>
      <c r="B47" s="144">
        <v>43530</v>
      </c>
      <c r="C47" s="141" t="s">
        <v>110</v>
      </c>
      <c r="D47" s="111" t="s">
        <v>111</v>
      </c>
      <c r="E47" s="145">
        <v>50000</v>
      </c>
      <c r="F47" s="146">
        <v>1</v>
      </c>
      <c r="G47" s="138" t="s">
        <v>16</v>
      </c>
    </row>
    <row r="48" spans="1:7" ht="24.75" customHeight="1" x14ac:dyDescent="0.2">
      <c r="A48" s="132" t="s">
        <v>112</v>
      </c>
      <c r="B48" s="144">
        <v>43587</v>
      </c>
      <c r="C48" s="141" t="s">
        <v>113</v>
      </c>
      <c r="D48" s="111" t="s">
        <v>161</v>
      </c>
      <c r="E48" s="145">
        <v>2000000</v>
      </c>
      <c r="F48" s="146">
        <v>1</v>
      </c>
      <c r="G48" s="138" t="s">
        <v>16</v>
      </c>
    </row>
    <row r="49" spans="1:7" s="21" customFormat="1" ht="15" customHeight="1" x14ac:dyDescent="0.2">
      <c r="A49" s="132" t="s">
        <v>115</v>
      </c>
      <c r="B49" s="144">
        <v>43635</v>
      </c>
      <c r="C49" s="141" t="s">
        <v>110</v>
      </c>
      <c r="D49" s="141" t="s">
        <v>118</v>
      </c>
      <c r="E49" s="145">
        <v>38000000</v>
      </c>
      <c r="F49" s="146">
        <v>4</v>
      </c>
      <c r="G49" s="138" t="s">
        <v>16</v>
      </c>
    </row>
    <row r="50" spans="1:7" ht="15" customHeight="1" x14ac:dyDescent="0.2">
      <c r="A50" s="143" t="s">
        <v>116</v>
      </c>
      <c r="B50" s="144">
        <v>43718</v>
      </c>
      <c r="C50" s="141" t="s">
        <v>78</v>
      </c>
      <c r="D50" s="141" t="s">
        <v>119</v>
      </c>
      <c r="E50" s="145"/>
      <c r="F50" s="146"/>
      <c r="G50" s="138" t="s">
        <v>38</v>
      </c>
    </row>
    <row r="51" spans="1:7" ht="23.25" customHeight="1" x14ac:dyDescent="0.2">
      <c r="A51" s="143" t="s">
        <v>117</v>
      </c>
      <c r="B51" s="144">
        <v>43728</v>
      </c>
      <c r="C51" s="141" t="s">
        <v>78</v>
      </c>
      <c r="D51" s="111" t="s">
        <v>120</v>
      </c>
      <c r="E51" s="145"/>
      <c r="F51" s="146"/>
      <c r="G51" s="138" t="s">
        <v>38</v>
      </c>
    </row>
    <row r="52" spans="1:7" ht="15" customHeight="1" x14ac:dyDescent="0.2">
      <c r="A52" s="143" t="s">
        <v>122</v>
      </c>
      <c r="B52" s="144">
        <v>43728</v>
      </c>
      <c r="C52" s="141" t="s">
        <v>78</v>
      </c>
      <c r="D52" s="141" t="s">
        <v>121</v>
      </c>
      <c r="E52" s="145"/>
      <c r="F52" s="146"/>
      <c r="G52" s="138" t="s">
        <v>38</v>
      </c>
    </row>
    <row r="53" spans="1:7" ht="28.5" customHeight="1" x14ac:dyDescent="0.2">
      <c r="A53" s="143" t="s">
        <v>123</v>
      </c>
      <c r="B53" s="144">
        <v>43745</v>
      </c>
      <c r="C53" s="141" t="s">
        <v>46</v>
      </c>
      <c r="D53" s="111" t="s">
        <v>149</v>
      </c>
      <c r="E53" s="145"/>
      <c r="F53" s="146"/>
      <c r="G53" s="138" t="s">
        <v>38</v>
      </c>
    </row>
    <row r="54" spans="1:7" ht="15" customHeight="1" x14ac:dyDescent="0.2">
      <c r="A54" s="143" t="s">
        <v>124</v>
      </c>
      <c r="B54" s="144">
        <v>44131</v>
      </c>
      <c r="C54" s="141" t="s">
        <v>110</v>
      </c>
      <c r="D54" s="141" t="s">
        <v>125</v>
      </c>
      <c r="E54" s="149"/>
      <c r="F54" s="146">
        <v>2</v>
      </c>
      <c r="G54" s="138" t="s">
        <v>38</v>
      </c>
    </row>
    <row r="55" spans="1:7" ht="15" customHeight="1" x14ac:dyDescent="0.2">
      <c r="A55" s="143" t="s">
        <v>126</v>
      </c>
      <c r="B55" s="144">
        <v>44172</v>
      </c>
      <c r="C55" s="141" t="s">
        <v>127</v>
      </c>
      <c r="D55" s="141" t="s">
        <v>128</v>
      </c>
      <c r="E55" s="145">
        <v>79286999.969999999</v>
      </c>
      <c r="F55" s="146">
        <v>1</v>
      </c>
      <c r="G55" s="138" t="s">
        <v>16</v>
      </c>
    </row>
    <row r="56" spans="1:7" s="21" customFormat="1" ht="15" customHeight="1" x14ac:dyDescent="0.2">
      <c r="A56" s="143" t="s">
        <v>129</v>
      </c>
      <c r="B56" s="144">
        <v>44735</v>
      </c>
      <c r="C56" s="141" t="s">
        <v>78</v>
      </c>
      <c r="D56" s="141" t="s">
        <v>130</v>
      </c>
      <c r="E56" s="145">
        <v>14000000</v>
      </c>
      <c r="F56" s="146">
        <v>7</v>
      </c>
      <c r="G56" s="138" t="s">
        <v>16</v>
      </c>
    </row>
    <row r="57" spans="1:7" ht="23.25" customHeight="1" x14ac:dyDescent="0.2">
      <c r="A57" s="143" t="s">
        <v>131</v>
      </c>
      <c r="B57" s="144">
        <v>44735</v>
      </c>
      <c r="C57" s="141" t="s">
        <v>78</v>
      </c>
      <c r="D57" s="111" t="s">
        <v>132</v>
      </c>
      <c r="E57" s="145"/>
      <c r="F57" s="146"/>
      <c r="G57" s="138" t="s">
        <v>38</v>
      </c>
    </row>
    <row r="58" spans="1:7" s="21" customFormat="1" ht="15" hidden="1" customHeight="1" x14ac:dyDescent="0.2">
      <c r="A58" s="143" t="s">
        <v>133</v>
      </c>
      <c r="B58" s="144">
        <v>38924</v>
      </c>
      <c r="C58" s="141" t="s">
        <v>85</v>
      </c>
      <c r="D58" s="141" t="s">
        <v>134</v>
      </c>
      <c r="E58" s="145"/>
      <c r="F58" s="146"/>
      <c r="G58" s="138" t="s">
        <v>38</v>
      </c>
    </row>
    <row r="59" spans="1:7" ht="25.5" customHeight="1" x14ac:dyDescent="0.2">
      <c r="A59" s="143" t="s">
        <v>135</v>
      </c>
      <c r="B59" s="144">
        <v>44873</v>
      </c>
      <c r="C59" s="141" t="s">
        <v>137</v>
      </c>
      <c r="D59" s="111" t="s">
        <v>136</v>
      </c>
      <c r="E59" s="145">
        <v>150000</v>
      </c>
      <c r="F59" s="146">
        <v>2</v>
      </c>
      <c r="G59" s="138" t="s">
        <v>16</v>
      </c>
    </row>
    <row r="60" spans="1:7" ht="26.25" customHeight="1" x14ac:dyDescent="0.2">
      <c r="A60" s="143" t="s">
        <v>138</v>
      </c>
      <c r="B60" s="144">
        <v>44881</v>
      </c>
      <c r="C60" s="141" t="s">
        <v>110</v>
      </c>
      <c r="D60" s="111" t="s">
        <v>139</v>
      </c>
      <c r="E60" s="145">
        <v>20000000</v>
      </c>
      <c r="F60" s="146">
        <v>2</v>
      </c>
      <c r="G60" s="138" t="s">
        <v>16</v>
      </c>
    </row>
    <row r="61" spans="1:7" ht="15" customHeight="1" x14ac:dyDescent="0.2">
      <c r="A61" s="160" t="s">
        <v>158</v>
      </c>
      <c r="B61" s="161"/>
      <c r="C61" s="161"/>
      <c r="D61" s="162"/>
      <c r="E61" s="158">
        <f>SUM(E28:E60)</f>
        <v>338146999.97000003</v>
      </c>
      <c r="F61" s="146"/>
      <c r="G61" s="138"/>
    </row>
    <row r="62" spans="1:7" ht="15" customHeight="1" x14ac:dyDescent="0.2">
      <c r="A62" s="160" t="s">
        <v>159</v>
      </c>
      <c r="B62" s="161"/>
      <c r="C62" s="161"/>
      <c r="D62" s="162"/>
      <c r="E62" s="159">
        <f>E61/7.5345</f>
        <v>44879819.492998876</v>
      </c>
      <c r="F62" s="146"/>
      <c r="G62" s="138"/>
    </row>
    <row r="63" spans="1:7" ht="39.75" customHeight="1" x14ac:dyDescent="0.2">
      <c r="A63" s="143">
        <v>51</v>
      </c>
      <c r="B63" s="144">
        <v>45053</v>
      </c>
      <c r="C63" s="111" t="s">
        <v>140</v>
      </c>
      <c r="D63" s="111" t="s">
        <v>141</v>
      </c>
      <c r="E63" s="150">
        <v>20000</v>
      </c>
      <c r="F63" s="146">
        <v>1</v>
      </c>
      <c r="G63" s="138" t="s">
        <v>16</v>
      </c>
    </row>
    <row r="64" spans="1:7" ht="37.5" customHeight="1" x14ac:dyDescent="0.2">
      <c r="A64" s="143">
        <v>52</v>
      </c>
      <c r="B64" s="144" t="s">
        <v>142</v>
      </c>
      <c r="C64" s="111" t="s">
        <v>78</v>
      </c>
      <c r="D64" s="111" t="s">
        <v>143</v>
      </c>
      <c r="E64" s="150">
        <v>150000</v>
      </c>
      <c r="F64" s="146">
        <v>1</v>
      </c>
      <c r="G64" s="138" t="s">
        <v>16</v>
      </c>
    </row>
    <row r="65" spans="1:7" ht="40.5" customHeight="1" x14ac:dyDescent="0.2">
      <c r="A65" s="143">
        <v>53</v>
      </c>
      <c r="B65" s="144" t="s">
        <v>142</v>
      </c>
      <c r="C65" s="111" t="s">
        <v>78</v>
      </c>
      <c r="D65" s="111" t="s">
        <v>144</v>
      </c>
      <c r="E65" s="150">
        <v>76000</v>
      </c>
      <c r="F65" s="146">
        <v>1</v>
      </c>
      <c r="G65" s="138" t="s">
        <v>16</v>
      </c>
    </row>
    <row r="66" spans="1:7" ht="25.5" customHeight="1" x14ac:dyDescent="0.2">
      <c r="A66" s="143">
        <v>54</v>
      </c>
      <c r="B66" s="144" t="s">
        <v>154</v>
      </c>
      <c r="C66" s="111" t="s">
        <v>155</v>
      </c>
      <c r="D66" s="111" t="s">
        <v>157</v>
      </c>
      <c r="E66" s="150"/>
      <c r="F66" s="146">
        <v>2</v>
      </c>
      <c r="G66" s="138" t="s">
        <v>16</v>
      </c>
    </row>
    <row r="67" spans="1:7" ht="15" customHeight="1" thickBot="1" x14ac:dyDescent="0.25">
      <c r="A67" s="151"/>
      <c r="B67" s="152"/>
      <c r="C67" s="153"/>
      <c r="D67" s="153"/>
      <c r="E67" s="154">
        <f>E62+E63+E64+E65+E66</f>
        <v>45125819.492998876</v>
      </c>
      <c r="F67" s="155">
        <f>SUM(F28:F66)</f>
        <v>40</v>
      </c>
      <c r="G67" s="156"/>
    </row>
    <row r="68" spans="1:7" ht="15" customHeight="1" x14ac:dyDescent="0.2"/>
    <row r="69" spans="1:7" ht="15" customHeight="1" x14ac:dyDescent="0.2"/>
    <row r="70" spans="1:7" ht="15" customHeight="1" x14ac:dyDescent="0.2"/>
    <row r="71" spans="1:7" ht="15" customHeight="1" x14ac:dyDescent="0.2"/>
    <row r="72" spans="1:7" ht="15" customHeight="1" x14ac:dyDescent="0.2"/>
    <row r="73" spans="1:7" ht="15" customHeight="1" x14ac:dyDescent="0.2"/>
    <row r="74" spans="1:7" ht="15" customHeight="1" x14ac:dyDescent="0.2"/>
    <row r="75" spans="1:7" ht="15" customHeight="1" x14ac:dyDescent="0.2"/>
    <row r="76" spans="1:7" ht="15" customHeight="1" x14ac:dyDescent="0.2"/>
    <row r="77" spans="1:7" ht="15" customHeight="1" x14ac:dyDescent="0.2"/>
    <row r="78" spans="1:7" ht="15" customHeight="1" x14ac:dyDescent="0.2"/>
    <row r="79" spans="1:7" ht="15" customHeight="1" x14ac:dyDescent="0.2"/>
    <row r="80" spans="1:7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</sheetData>
  <sheetProtection selectLockedCells="1" selectUnlockedCells="1"/>
  <autoFilter ref="A8:G35" xr:uid="{00000000-0009-0000-0000-000000000000}"/>
  <mergeCells count="6">
    <mergeCell ref="A62:D62"/>
    <mergeCell ref="A1:D1"/>
    <mergeCell ref="A3:C3"/>
    <mergeCell ref="A5:G5"/>
    <mergeCell ref="A6:G6"/>
    <mergeCell ref="A61:D61"/>
  </mergeCells>
  <printOptions horizontalCentered="1"/>
  <pageMargins left="0.74791666666666667" right="0.74791666666666667" top="0.78749999999999998" bottom="0.78749999999999998" header="0.51180555555555551" footer="0.51180555555555551"/>
  <pageSetup paperSize="9" scale="97" firstPageNumber="0" orientation="landscape" horizontalDpi="300" verticalDpi="300" r:id="rId1"/>
  <headerFooter alignWithMargins="0">
    <oddFooter>&amp;L&amp;F&amp;CStranica &amp;P&amp;R&amp;D</oddFooter>
  </headerFooter>
  <rowBreaks count="1" manualBreakCount="1">
    <brk id="33" max="6" man="1"/>
  </rowBreaks>
  <colBreaks count="1" manualBreakCount="1">
    <brk id="7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127E5-7768-40EF-9C62-5691C7302AF9}">
  <dimension ref="A1:M115"/>
  <sheetViews>
    <sheetView tabSelected="1" view="pageBreakPreview" topLeftCell="A5" zoomScale="150" zoomScaleSheetLayoutView="150" workbookViewId="0">
      <selection activeCell="E61" sqref="E61"/>
    </sheetView>
  </sheetViews>
  <sheetFormatPr defaultRowHeight="12.75" x14ac:dyDescent="0.2"/>
  <cols>
    <col min="1" max="1" width="3.85546875" style="1" customWidth="1"/>
    <col min="2" max="2" width="10.42578125" style="2" customWidth="1"/>
    <col min="3" max="3" width="32.7109375" style="1" customWidth="1"/>
    <col min="4" max="4" width="23.7109375" style="3" customWidth="1"/>
    <col min="5" max="5" width="18.42578125" style="4" customWidth="1"/>
    <col min="6" max="6" width="3.42578125" style="4" customWidth="1"/>
    <col min="7" max="7" width="15.28515625" style="2" customWidth="1"/>
    <col min="8" max="8" width="15" style="2" customWidth="1"/>
    <col min="9" max="9" width="24.140625" style="2" customWidth="1"/>
    <col min="10" max="10" width="20.42578125" style="2" customWidth="1"/>
  </cols>
  <sheetData>
    <row r="1" spans="1:11" ht="15.75" x14ac:dyDescent="0.25">
      <c r="A1" s="170" t="s">
        <v>0</v>
      </c>
      <c r="B1" s="170"/>
      <c r="C1" s="170"/>
      <c r="D1" s="170"/>
      <c r="E1" s="86"/>
      <c r="F1" s="86"/>
      <c r="G1" s="87"/>
      <c r="H1" s="87"/>
      <c r="I1" s="87"/>
    </row>
    <row r="2" spans="1:11" ht="15.75" x14ac:dyDescent="0.25">
      <c r="A2" s="85" t="s">
        <v>1</v>
      </c>
      <c r="B2" s="85"/>
      <c r="C2" s="85"/>
      <c r="D2" s="85"/>
      <c r="E2" s="86"/>
      <c r="F2" s="86"/>
      <c r="G2" s="87"/>
      <c r="H2" s="87"/>
      <c r="I2" s="87"/>
    </row>
    <row r="3" spans="1:11" ht="15" customHeight="1" x14ac:dyDescent="0.25">
      <c r="A3" s="170" t="s">
        <v>2</v>
      </c>
      <c r="B3" s="170"/>
      <c r="C3" s="170"/>
      <c r="D3" s="88"/>
      <c r="E3" s="86"/>
      <c r="F3" s="86"/>
      <c r="G3" s="87"/>
      <c r="H3" s="87"/>
      <c r="I3" s="87"/>
    </row>
    <row r="4" spans="1:11" ht="15" x14ac:dyDescent="0.2">
      <c r="A4" s="89"/>
      <c r="B4" s="89"/>
      <c r="C4" s="89"/>
      <c r="D4" s="88"/>
      <c r="E4" s="86"/>
      <c r="F4" s="86"/>
      <c r="G4" s="87"/>
      <c r="H4" s="87"/>
      <c r="I4" s="87"/>
    </row>
    <row r="5" spans="1:11" s="9" customFormat="1" ht="15.75" customHeight="1" x14ac:dyDescent="0.25">
      <c r="A5" s="171" t="s">
        <v>3</v>
      </c>
      <c r="B5" s="171"/>
      <c r="C5" s="171"/>
      <c r="D5" s="171"/>
      <c r="E5" s="171"/>
      <c r="F5" s="171"/>
      <c r="G5" s="171"/>
      <c r="H5" s="171"/>
      <c r="I5" s="171"/>
      <c r="J5" s="7"/>
      <c r="K5" s="8"/>
    </row>
    <row r="6" spans="1:11" s="9" customFormat="1" ht="12.75" customHeight="1" x14ac:dyDescent="0.25">
      <c r="A6" s="171" t="s">
        <v>4</v>
      </c>
      <c r="B6" s="171"/>
      <c r="C6" s="171"/>
      <c r="D6" s="171"/>
      <c r="E6" s="171"/>
      <c r="F6" s="171"/>
      <c r="G6" s="171"/>
      <c r="H6" s="171"/>
      <c r="I6" s="171"/>
      <c r="J6" s="22"/>
    </row>
    <row r="7" spans="1:11" s="9" customFormat="1" ht="16.5" thickBot="1" x14ac:dyDescent="0.3">
      <c r="A7" s="90"/>
      <c r="B7" s="91"/>
      <c r="C7" s="90"/>
      <c r="D7" s="92"/>
      <c r="E7" s="90"/>
      <c r="F7" s="90"/>
      <c r="G7" s="91"/>
      <c r="H7" s="91"/>
      <c r="I7" s="91"/>
      <c r="J7" s="7"/>
      <c r="K7" s="8"/>
    </row>
    <row r="8" spans="1:11" s="19" customFormat="1" ht="23.25" customHeight="1" thickTop="1" thickBot="1" x14ac:dyDescent="0.25">
      <c r="A8" s="31" t="s">
        <v>5</v>
      </c>
      <c r="B8" s="32" t="s">
        <v>6</v>
      </c>
      <c r="C8" s="33" t="s">
        <v>7</v>
      </c>
      <c r="D8" s="33" t="s">
        <v>8</v>
      </c>
      <c r="E8" s="34" t="s">
        <v>9</v>
      </c>
      <c r="F8" s="35" t="s">
        <v>10</v>
      </c>
      <c r="G8" s="36" t="s">
        <v>11</v>
      </c>
      <c r="H8" s="36" t="s">
        <v>147</v>
      </c>
      <c r="I8" s="37" t="s">
        <v>148</v>
      </c>
      <c r="J8" s="23"/>
      <c r="K8" s="18"/>
    </row>
    <row r="9" spans="1:11" ht="15" hidden="1" customHeight="1" thickTop="1" x14ac:dyDescent="0.2">
      <c r="A9" s="38" t="s">
        <v>12</v>
      </c>
      <c r="B9" s="39">
        <v>36978</v>
      </c>
      <c r="C9" s="40" t="s">
        <v>13</v>
      </c>
      <c r="D9" s="41" t="s">
        <v>14</v>
      </c>
      <c r="E9" s="42" t="s">
        <v>15</v>
      </c>
      <c r="F9" s="43"/>
      <c r="G9" s="44" t="s">
        <v>38</v>
      </c>
      <c r="H9" s="93"/>
      <c r="I9" s="45"/>
      <c r="K9" s="20"/>
    </row>
    <row r="10" spans="1:11" ht="15" hidden="1" customHeight="1" x14ac:dyDescent="0.2">
      <c r="A10" s="46" t="s">
        <v>17</v>
      </c>
      <c r="B10" s="47">
        <v>37320</v>
      </c>
      <c r="C10" s="48" t="s">
        <v>18</v>
      </c>
      <c r="D10" s="49" t="s">
        <v>19</v>
      </c>
      <c r="E10" s="50">
        <v>500000</v>
      </c>
      <c r="F10" s="51">
        <v>1</v>
      </c>
      <c r="G10" s="44" t="s">
        <v>16</v>
      </c>
      <c r="H10" s="93"/>
      <c r="I10" s="45"/>
      <c r="K10" s="20"/>
    </row>
    <row r="11" spans="1:11" ht="15" hidden="1" customHeight="1" x14ac:dyDescent="0.2">
      <c r="A11" s="46" t="s">
        <v>20</v>
      </c>
      <c r="B11" s="47">
        <v>37536</v>
      </c>
      <c r="C11" s="48" t="s">
        <v>18</v>
      </c>
      <c r="D11" s="49" t="s">
        <v>21</v>
      </c>
      <c r="E11" s="50"/>
      <c r="F11" s="51"/>
      <c r="G11" s="52" t="s">
        <v>38</v>
      </c>
      <c r="H11" s="84"/>
      <c r="I11" s="53"/>
      <c r="K11" s="20"/>
    </row>
    <row r="12" spans="1:11" ht="15" hidden="1" customHeight="1" x14ac:dyDescent="0.2">
      <c r="A12" s="46" t="s">
        <v>22</v>
      </c>
      <c r="B12" s="47">
        <v>37770</v>
      </c>
      <c r="C12" s="48" t="s">
        <v>23</v>
      </c>
      <c r="D12" s="49" t="s">
        <v>24</v>
      </c>
      <c r="E12" s="50"/>
      <c r="F12" s="51"/>
      <c r="G12" s="54" t="s">
        <v>25</v>
      </c>
      <c r="H12" s="94"/>
      <c r="I12" s="55"/>
      <c r="J12" s="24"/>
      <c r="K12" s="20"/>
    </row>
    <row r="13" spans="1:11" ht="15" hidden="1" customHeight="1" x14ac:dyDescent="0.2">
      <c r="A13" s="46" t="s">
        <v>26</v>
      </c>
      <c r="B13" s="47">
        <v>37775</v>
      </c>
      <c r="C13" s="48" t="s">
        <v>27</v>
      </c>
      <c r="D13" s="56" t="s">
        <v>28</v>
      </c>
      <c r="E13" s="50">
        <v>500000</v>
      </c>
      <c r="F13" s="51">
        <v>1</v>
      </c>
      <c r="G13" s="44" t="s">
        <v>29</v>
      </c>
      <c r="H13" s="93"/>
      <c r="I13" s="45"/>
      <c r="K13" s="20"/>
    </row>
    <row r="14" spans="1:11" ht="15" hidden="1" customHeight="1" x14ac:dyDescent="0.2">
      <c r="A14" s="46" t="s">
        <v>30</v>
      </c>
      <c r="B14" s="47">
        <v>37922</v>
      </c>
      <c r="C14" s="48" t="s">
        <v>31</v>
      </c>
      <c r="D14" s="49" t="s">
        <v>32</v>
      </c>
      <c r="E14" s="50">
        <v>50000</v>
      </c>
      <c r="F14" s="51">
        <v>1</v>
      </c>
      <c r="G14" s="44" t="s">
        <v>16</v>
      </c>
      <c r="H14" s="93"/>
      <c r="I14" s="45"/>
      <c r="K14" s="20"/>
    </row>
    <row r="15" spans="1:11" ht="15" hidden="1" customHeight="1" x14ac:dyDescent="0.2">
      <c r="A15" s="46" t="s">
        <v>33</v>
      </c>
      <c r="B15" s="47">
        <v>38408</v>
      </c>
      <c r="C15" s="57" t="s">
        <v>34</v>
      </c>
      <c r="D15" s="58" t="s">
        <v>35</v>
      </c>
      <c r="E15" s="50">
        <v>5000</v>
      </c>
      <c r="F15" s="51">
        <v>1</v>
      </c>
      <c r="G15" s="44" t="s">
        <v>16</v>
      </c>
      <c r="H15" s="93"/>
      <c r="I15" s="45"/>
      <c r="K15" s="20"/>
    </row>
    <row r="16" spans="1:11" ht="15" hidden="1" customHeight="1" x14ac:dyDescent="0.2">
      <c r="A16" s="46" t="s">
        <v>36</v>
      </c>
      <c r="B16" s="47">
        <v>38482</v>
      </c>
      <c r="C16" s="48" t="s">
        <v>13</v>
      </c>
      <c r="D16" s="49" t="s">
        <v>37</v>
      </c>
      <c r="E16" s="50" t="s">
        <v>15</v>
      </c>
      <c r="F16" s="51"/>
      <c r="G16" s="44" t="s">
        <v>38</v>
      </c>
      <c r="H16" s="93"/>
      <c r="I16" s="45"/>
      <c r="K16" s="20"/>
    </row>
    <row r="17" spans="1:13" ht="15" hidden="1" customHeight="1" x14ac:dyDescent="0.2">
      <c r="A17" s="46" t="s">
        <v>39</v>
      </c>
      <c r="B17" s="47">
        <v>38547</v>
      </c>
      <c r="C17" s="48" t="s">
        <v>40</v>
      </c>
      <c r="D17" s="49" t="s">
        <v>41</v>
      </c>
      <c r="E17" s="50">
        <v>500000</v>
      </c>
      <c r="F17" s="51">
        <v>2</v>
      </c>
      <c r="G17" s="44" t="s">
        <v>16</v>
      </c>
      <c r="H17" s="93"/>
      <c r="I17" s="45"/>
      <c r="K17" s="20"/>
      <c r="M17" s="1"/>
    </row>
    <row r="18" spans="1:13" ht="15" hidden="1" x14ac:dyDescent="0.2">
      <c r="A18" s="46" t="s">
        <v>42</v>
      </c>
      <c r="B18" s="47">
        <v>39339</v>
      </c>
      <c r="C18" s="48" t="s">
        <v>43</v>
      </c>
      <c r="D18" s="49" t="s">
        <v>44</v>
      </c>
      <c r="E18" s="50">
        <v>50000</v>
      </c>
      <c r="F18" s="51">
        <v>2</v>
      </c>
      <c r="G18" s="44" t="s">
        <v>16</v>
      </c>
      <c r="H18" s="93"/>
      <c r="I18" s="45"/>
      <c r="K18" s="20"/>
    </row>
    <row r="19" spans="1:13" ht="15" hidden="1" customHeight="1" x14ac:dyDescent="0.2">
      <c r="A19" s="59" t="s">
        <v>45</v>
      </c>
      <c r="B19" s="60">
        <v>39836</v>
      </c>
      <c r="C19" s="57" t="s">
        <v>46</v>
      </c>
      <c r="D19" s="57" t="s">
        <v>47</v>
      </c>
      <c r="E19" s="61">
        <v>500000</v>
      </c>
      <c r="F19" s="62">
        <v>1</v>
      </c>
      <c r="G19" s="44" t="s">
        <v>16</v>
      </c>
      <c r="H19" s="93"/>
      <c r="I19" s="45"/>
    </row>
    <row r="20" spans="1:13" ht="15" hidden="1" customHeight="1" x14ac:dyDescent="0.2">
      <c r="A20" s="59" t="s">
        <v>48</v>
      </c>
      <c r="B20" s="60">
        <v>39856</v>
      </c>
      <c r="C20" s="57" t="s">
        <v>49</v>
      </c>
      <c r="D20" s="57" t="s">
        <v>50</v>
      </c>
      <c r="E20" s="61"/>
      <c r="F20" s="62"/>
      <c r="G20" s="52" t="s">
        <v>38</v>
      </c>
      <c r="H20" s="84"/>
      <c r="I20" s="53"/>
    </row>
    <row r="21" spans="1:13" ht="15" hidden="1" customHeight="1" x14ac:dyDescent="0.2">
      <c r="A21" s="59" t="s">
        <v>51</v>
      </c>
      <c r="B21" s="60">
        <v>40575</v>
      </c>
      <c r="C21" s="57" t="s">
        <v>52</v>
      </c>
      <c r="D21" s="57" t="s">
        <v>53</v>
      </c>
      <c r="E21" s="61">
        <v>1500000</v>
      </c>
      <c r="F21" s="62">
        <v>1</v>
      </c>
      <c r="G21" s="52" t="s">
        <v>16</v>
      </c>
      <c r="H21" s="84"/>
      <c r="I21" s="53"/>
    </row>
    <row r="22" spans="1:13" ht="15" hidden="1" customHeight="1" x14ac:dyDescent="0.2">
      <c r="A22" s="59" t="s">
        <v>54</v>
      </c>
      <c r="B22" s="60">
        <v>40858</v>
      </c>
      <c r="C22" s="57" t="s">
        <v>46</v>
      </c>
      <c r="D22" s="57" t="s">
        <v>55</v>
      </c>
      <c r="E22" s="61"/>
      <c r="F22" s="62"/>
      <c r="G22" s="52" t="s">
        <v>38</v>
      </c>
      <c r="H22" s="84"/>
      <c r="I22" s="53"/>
    </row>
    <row r="23" spans="1:13" ht="15" hidden="1" customHeight="1" x14ac:dyDescent="0.2">
      <c r="A23" s="59" t="s">
        <v>56</v>
      </c>
      <c r="B23" s="60">
        <v>40868</v>
      </c>
      <c r="C23" s="48" t="s">
        <v>31</v>
      </c>
      <c r="D23" s="49" t="s">
        <v>57</v>
      </c>
      <c r="E23" s="61"/>
      <c r="F23" s="62"/>
      <c r="G23" s="52" t="s">
        <v>38</v>
      </c>
      <c r="H23" s="84"/>
      <c r="I23" s="53"/>
    </row>
    <row r="24" spans="1:13" ht="15" hidden="1" customHeight="1" x14ac:dyDescent="0.2">
      <c r="A24" s="59" t="s">
        <v>58</v>
      </c>
      <c r="B24" s="60">
        <v>41260</v>
      </c>
      <c r="C24" s="57" t="s">
        <v>46</v>
      </c>
      <c r="D24" s="57" t="s">
        <v>59</v>
      </c>
      <c r="E24" s="61"/>
      <c r="F24" s="62"/>
      <c r="G24" s="52" t="s">
        <v>38</v>
      </c>
      <c r="H24" s="84"/>
      <c r="I24" s="53"/>
    </row>
    <row r="25" spans="1:13" ht="15" hidden="1" customHeight="1" x14ac:dyDescent="0.2">
      <c r="A25" s="59" t="s">
        <v>60</v>
      </c>
      <c r="B25" s="60">
        <v>41421</v>
      </c>
      <c r="C25" s="57" t="s">
        <v>61</v>
      </c>
      <c r="D25" s="57" t="s">
        <v>62</v>
      </c>
      <c r="E25" s="61">
        <v>100000</v>
      </c>
      <c r="F25" s="62">
        <v>1</v>
      </c>
      <c r="G25" s="52" t="s">
        <v>16</v>
      </c>
      <c r="H25" s="84"/>
      <c r="I25" s="53"/>
    </row>
    <row r="26" spans="1:13" ht="15" hidden="1" customHeight="1" x14ac:dyDescent="0.2">
      <c r="A26" s="59" t="s">
        <v>63</v>
      </c>
      <c r="B26" s="60">
        <v>41421</v>
      </c>
      <c r="C26" s="57" t="s">
        <v>64</v>
      </c>
      <c r="D26" s="57" t="s">
        <v>62</v>
      </c>
      <c r="E26" s="61"/>
      <c r="F26" s="62"/>
      <c r="G26" s="52" t="s">
        <v>38</v>
      </c>
      <c r="H26" s="84"/>
      <c r="I26" s="53"/>
    </row>
    <row r="27" spans="1:13" ht="15" hidden="1" customHeight="1" x14ac:dyDescent="0.2">
      <c r="A27" s="59" t="s">
        <v>65</v>
      </c>
      <c r="B27" s="60">
        <v>41479</v>
      </c>
      <c r="C27" s="57" t="s">
        <v>66</v>
      </c>
      <c r="D27" s="57" t="s">
        <v>62</v>
      </c>
      <c r="E27" s="61">
        <v>100000</v>
      </c>
      <c r="F27" s="62">
        <v>1</v>
      </c>
      <c r="G27" s="52" t="s">
        <v>16</v>
      </c>
      <c r="H27" s="84"/>
      <c r="I27" s="53"/>
    </row>
    <row r="28" spans="1:13" ht="15" customHeight="1" thickTop="1" x14ac:dyDescent="0.2">
      <c r="A28" s="59" t="s">
        <v>67</v>
      </c>
      <c r="B28" s="60">
        <v>41835</v>
      </c>
      <c r="C28" s="48" t="s">
        <v>13</v>
      </c>
      <c r="D28" s="49" t="s">
        <v>37</v>
      </c>
      <c r="E28" s="61">
        <v>50000</v>
      </c>
      <c r="F28" s="62">
        <v>1</v>
      </c>
      <c r="G28" s="52" t="s">
        <v>16</v>
      </c>
      <c r="H28" s="84"/>
      <c r="I28" s="53"/>
    </row>
    <row r="29" spans="1:13" ht="15" customHeight="1" x14ac:dyDescent="0.2">
      <c r="A29" s="59" t="s">
        <v>68</v>
      </c>
      <c r="B29" s="60">
        <v>41870</v>
      </c>
      <c r="C29" s="57" t="s">
        <v>46</v>
      </c>
      <c r="D29" s="57" t="s">
        <v>69</v>
      </c>
      <c r="E29" s="61"/>
      <c r="F29" s="62"/>
      <c r="G29" s="52" t="s">
        <v>38</v>
      </c>
      <c r="H29" s="84"/>
      <c r="I29" s="53"/>
    </row>
    <row r="30" spans="1:13" ht="15" customHeight="1" x14ac:dyDescent="0.2">
      <c r="A30" s="46" t="s">
        <v>70</v>
      </c>
      <c r="B30" s="60" t="s">
        <v>28</v>
      </c>
      <c r="C30" s="57" t="s">
        <v>71</v>
      </c>
      <c r="D30" s="57" t="s">
        <v>72</v>
      </c>
      <c r="E30" s="61"/>
      <c r="F30" s="62"/>
      <c r="G30" s="52" t="s">
        <v>38</v>
      </c>
      <c r="H30" s="84"/>
      <c r="I30" s="53"/>
    </row>
    <row r="31" spans="1:13" ht="15" customHeight="1" x14ac:dyDescent="0.2">
      <c r="A31" s="63" t="s">
        <v>73</v>
      </c>
      <c r="B31" s="64">
        <v>42292</v>
      </c>
      <c r="C31" s="57" t="s">
        <v>74</v>
      </c>
      <c r="D31" s="65" t="s">
        <v>75</v>
      </c>
      <c r="E31" s="66" t="s">
        <v>76</v>
      </c>
      <c r="F31" s="67">
        <v>2</v>
      </c>
      <c r="G31" s="68" t="s">
        <v>16</v>
      </c>
      <c r="H31" s="95"/>
      <c r="I31" s="69"/>
      <c r="J31" s="25"/>
    </row>
    <row r="32" spans="1:13" ht="23.25" customHeight="1" x14ac:dyDescent="0.2">
      <c r="A32" s="46" t="s">
        <v>77</v>
      </c>
      <c r="B32" s="60">
        <v>42426</v>
      </c>
      <c r="C32" s="70" t="s">
        <v>78</v>
      </c>
      <c r="D32" s="57" t="s">
        <v>55</v>
      </c>
      <c r="E32" s="61"/>
      <c r="F32" s="62"/>
      <c r="G32" s="52" t="s">
        <v>38</v>
      </c>
      <c r="H32" s="84"/>
      <c r="I32" s="53"/>
    </row>
    <row r="33" spans="1:10" ht="24.75" customHeight="1" x14ac:dyDescent="0.2">
      <c r="A33" s="46" t="s">
        <v>79</v>
      </c>
      <c r="B33" s="60">
        <v>42426</v>
      </c>
      <c r="C33" s="70" t="s">
        <v>78</v>
      </c>
      <c r="D33" s="57" t="s">
        <v>80</v>
      </c>
      <c r="E33" s="61"/>
      <c r="F33" s="62"/>
      <c r="G33" s="52" t="s">
        <v>38</v>
      </c>
      <c r="H33" s="84"/>
      <c r="I33" s="53"/>
    </row>
    <row r="34" spans="1:10" ht="28.5" customHeight="1" x14ac:dyDescent="0.2">
      <c r="A34" s="46" t="s">
        <v>81</v>
      </c>
      <c r="B34" s="47">
        <v>42684</v>
      </c>
      <c r="C34" s="71" t="s">
        <v>82</v>
      </c>
      <c r="D34" s="71" t="s">
        <v>83</v>
      </c>
      <c r="E34" s="72">
        <v>50000</v>
      </c>
      <c r="F34" s="51">
        <v>1</v>
      </c>
      <c r="G34" s="44" t="s">
        <v>16</v>
      </c>
      <c r="H34" s="93"/>
      <c r="I34" s="45"/>
    </row>
    <row r="35" spans="1:10" ht="32.25" customHeight="1" x14ac:dyDescent="0.2">
      <c r="A35" s="46" t="s">
        <v>84</v>
      </c>
      <c r="B35" s="60">
        <v>42703</v>
      </c>
      <c r="C35" s="57" t="s">
        <v>85</v>
      </c>
      <c r="D35" s="70" t="s">
        <v>86</v>
      </c>
      <c r="E35" s="61">
        <v>50000000</v>
      </c>
      <c r="F35" s="62">
        <v>1</v>
      </c>
      <c r="G35" s="52" t="s">
        <v>16</v>
      </c>
      <c r="H35" s="84"/>
      <c r="I35" s="53"/>
    </row>
    <row r="36" spans="1:10" ht="25.5" customHeight="1" x14ac:dyDescent="0.2">
      <c r="A36" s="46" t="s">
        <v>87</v>
      </c>
      <c r="B36" s="60">
        <v>42747</v>
      </c>
      <c r="C36" s="70" t="s">
        <v>78</v>
      </c>
      <c r="D36" s="57" t="s">
        <v>88</v>
      </c>
      <c r="E36" s="61"/>
      <c r="F36" s="62"/>
      <c r="G36" s="52" t="s">
        <v>38</v>
      </c>
      <c r="H36" s="84"/>
      <c r="I36" s="53"/>
    </row>
    <row r="37" spans="1:10" ht="30.75" customHeight="1" x14ac:dyDescent="0.2">
      <c r="A37" s="46" t="s">
        <v>89</v>
      </c>
      <c r="B37" s="60">
        <v>43124</v>
      </c>
      <c r="C37" s="70" t="s">
        <v>78</v>
      </c>
      <c r="D37" s="70" t="s">
        <v>90</v>
      </c>
      <c r="E37" s="61"/>
      <c r="F37" s="62"/>
      <c r="G37" s="52" t="s">
        <v>38</v>
      </c>
      <c r="H37" s="84"/>
      <c r="I37" s="53"/>
    </row>
    <row r="38" spans="1:10" ht="31.5" customHeight="1" x14ac:dyDescent="0.2">
      <c r="A38" s="46" t="s">
        <v>91</v>
      </c>
      <c r="B38" s="60">
        <v>43124</v>
      </c>
      <c r="C38" s="57" t="s">
        <v>92</v>
      </c>
      <c r="D38" s="73" t="s">
        <v>93</v>
      </c>
      <c r="E38" s="61">
        <v>50000</v>
      </c>
      <c r="F38" s="62">
        <v>1</v>
      </c>
      <c r="G38" s="52" t="s">
        <v>16</v>
      </c>
      <c r="H38" s="84"/>
      <c r="I38" s="53"/>
    </row>
    <row r="39" spans="1:10" ht="32.25" customHeight="1" x14ac:dyDescent="0.2">
      <c r="A39" s="46" t="s">
        <v>94</v>
      </c>
      <c r="B39" s="60">
        <v>43179</v>
      </c>
      <c r="C39" s="70" t="s">
        <v>78</v>
      </c>
      <c r="D39" s="57" t="s">
        <v>95</v>
      </c>
      <c r="E39" s="74"/>
      <c r="F39" s="62"/>
      <c r="G39" s="52" t="s">
        <v>38</v>
      </c>
      <c r="H39" s="84"/>
      <c r="I39" s="53"/>
    </row>
    <row r="40" spans="1:10" ht="28.5" customHeight="1" x14ac:dyDescent="0.2">
      <c r="A40" s="46"/>
      <c r="B40" s="60">
        <v>43308</v>
      </c>
      <c r="C40" s="57" t="s">
        <v>85</v>
      </c>
      <c r="D40" s="75" t="s">
        <v>86</v>
      </c>
      <c r="E40" s="61"/>
      <c r="F40" s="62"/>
      <c r="G40" s="52" t="s">
        <v>38</v>
      </c>
      <c r="H40" s="84"/>
      <c r="I40" s="53"/>
    </row>
    <row r="41" spans="1:10" ht="37.5" customHeight="1" x14ac:dyDescent="0.2">
      <c r="A41" s="63" t="s">
        <v>96</v>
      </c>
      <c r="B41" s="64">
        <v>43340</v>
      </c>
      <c r="C41" s="57" t="s">
        <v>85</v>
      </c>
      <c r="D41" s="76" t="s">
        <v>97</v>
      </c>
      <c r="E41" s="66">
        <v>132510000</v>
      </c>
      <c r="F41" s="67">
        <v>7</v>
      </c>
      <c r="G41" s="68" t="s">
        <v>16</v>
      </c>
      <c r="H41" s="95"/>
      <c r="I41" s="69"/>
      <c r="J41" s="25"/>
    </row>
    <row r="42" spans="1:10" ht="27.75" customHeight="1" x14ac:dyDescent="0.2">
      <c r="A42" s="46" t="s">
        <v>98</v>
      </c>
      <c r="B42" s="60">
        <v>43355</v>
      </c>
      <c r="C42" s="73" t="s">
        <v>99</v>
      </c>
      <c r="D42" s="70" t="s">
        <v>100</v>
      </c>
      <c r="E42" s="61">
        <v>2000000</v>
      </c>
      <c r="F42" s="62">
        <v>2</v>
      </c>
      <c r="G42" s="52" t="s">
        <v>16</v>
      </c>
      <c r="H42" s="84"/>
      <c r="I42" s="53"/>
    </row>
    <row r="43" spans="1:10" ht="29.25" customHeight="1" x14ac:dyDescent="0.2">
      <c r="A43" s="46" t="s">
        <v>101</v>
      </c>
      <c r="B43" s="60">
        <v>43355</v>
      </c>
      <c r="C43" s="73" t="s">
        <v>82</v>
      </c>
      <c r="D43" s="70" t="s">
        <v>102</v>
      </c>
      <c r="E43" s="61"/>
      <c r="F43" s="62"/>
      <c r="G43" s="52" t="s">
        <v>38</v>
      </c>
      <c r="H43" s="84"/>
      <c r="I43" s="53"/>
    </row>
    <row r="44" spans="1:10" ht="24.75" customHeight="1" x14ac:dyDescent="0.2">
      <c r="A44" s="46" t="s">
        <v>103</v>
      </c>
      <c r="B44" s="60">
        <v>43448</v>
      </c>
      <c r="C44" s="73" t="s">
        <v>78</v>
      </c>
      <c r="D44" s="70" t="s">
        <v>104</v>
      </c>
      <c r="E44" s="61"/>
      <c r="F44" s="62"/>
      <c r="G44" s="52" t="s">
        <v>38</v>
      </c>
      <c r="H44" s="84"/>
      <c r="I44" s="53"/>
    </row>
    <row r="45" spans="1:10" ht="29.25" customHeight="1" x14ac:dyDescent="0.2">
      <c r="A45" s="46" t="s">
        <v>105</v>
      </c>
      <c r="B45" s="60">
        <v>43454</v>
      </c>
      <c r="C45" s="73" t="s">
        <v>78</v>
      </c>
      <c r="D45" s="70" t="s">
        <v>150</v>
      </c>
      <c r="E45" s="61"/>
      <c r="F45" s="62"/>
      <c r="G45" s="52" t="s">
        <v>38</v>
      </c>
      <c r="H45" s="84"/>
      <c r="I45" s="53"/>
    </row>
    <row r="46" spans="1:10" ht="30.75" customHeight="1" x14ac:dyDescent="0.2">
      <c r="A46" s="104" t="s">
        <v>107</v>
      </c>
      <c r="B46" s="105">
        <v>43507</v>
      </c>
      <c r="C46" s="106" t="s">
        <v>78</v>
      </c>
      <c r="D46" s="106" t="s">
        <v>108</v>
      </c>
      <c r="E46" s="107">
        <v>500000</v>
      </c>
      <c r="F46" s="108">
        <v>1</v>
      </c>
      <c r="G46" s="109" t="s">
        <v>38</v>
      </c>
      <c r="H46" s="84"/>
      <c r="I46" s="53"/>
    </row>
    <row r="47" spans="1:10" ht="27" customHeight="1" x14ac:dyDescent="0.2">
      <c r="A47" s="46" t="s">
        <v>109</v>
      </c>
      <c r="B47" s="60">
        <v>43530</v>
      </c>
      <c r="C47" s="57" t="s">
        <v>110</v>
      </c>
      <c r="D47" s="70" t="s">
        <v>111</v>
      </c>
      <c r="E47" s="61">
        <v>50000</v>
      </c>
      <c r="F47" s="62">
        <v>1</v>
      </c>
      <c r="G47" s="52" t="s">
        <v>16</v>
      </c>
      <c r="H47" s="84"/>
      <c r="I47" s="53"/>
    </row>
    <row r="48" spans="1:10" ht="43.5" customHeight="1" x14ac:dyDescent="0.2">
      <c r="A48" s="63" t="s">
        <v>112</v>
      </c>
      <c r="B48" s="64">
        <v>43587</v>
      </c>
      <c r="C48" s="73" t="s">
        <v>113</v>
      </c>
      <c r="D48" s="76" t="s">
        <v>114</v>
      </c>
      <c r="E48" s="66">
        <v>2000000</v>
      </c>
      <c r="F48" s="67">
        <v>1</v>
      </c>
      <c r="G48" s="68" t="s">
        <v>16</v>
      </c>
      <c r="H48" s="95"/>
      <c r="I48" s="69"/>
      <c r="J48" s="25"/>
    </row>
    <row r="49" spans="1:10" s="21" customFormat="1" ht="15" customHeight="1" x14ac:dyDescent="0.2">
      <c r="A49" s="63" t="s">
        <v>115</v>
      </c>
      <c r="B49" s="64">
        <v>43635</v>
      </c>
      <c r="C49" s="57" t="s">
        <v>110</v>
      </c>
      <c r="D49" s="65" t="s">
        <v>118</v>
      </c>
      <c r="E49" s="66">
        <v>38000000</v>
      </c>
      <c r="F49" s="67">
        <v>4</v>
      </c>
      <c r="G49" s="68" t="s">
        <v>16</v>
      </c>
      <c r="H49" s="95"/>
      <c r="I49" s="69"/>
      <c r="J49" s="25"/>
    </row>
    <row r="50" spans="1:10" ht="29.25" customHeight="1" x14ac:dyDescent="0.2">
      <c r="A50" s="59" t="s">
        <v>116</v>
      </c>
      <c r="B50" s="60">
        <v>43718</v>
      </c>
      <c r="C50" s="70" t="s">
        <v>78</v>
      </c>
      <c r="D50" s="73" t="s">
        <v>119</v>
      </c>
      <c r="E50" s="61"/>
      <c r="F50" s="62"/>
      <c r="G50" s="52" t="s">
        <v>38</v>
      </c>
      <c r="H50" s="84"/>
      <c r="I50" s="53"/>
    </row>
    <row r="51" spans="1:10" ht="26.25" customHeight="1" x14ac:dyDescent="0.2">
      <c r="A51" s="59" t="s">
        <v>117</v>
      </c>
      <c r="B51" s="60">
        <v>43728</v>
      </c>
      <c r="C51" s="70" t="s">
        <v>78</v>
      </c>
      <c r="D51" s="70" t="s">
        <v>120</v>
      </c>
      <c r="E51" s="61"/>
      <c r="F51" s="62"/>
      <c r="G51" s="52" t="s">
        <v>38</v>
      </c>
      <c r="H51" s="84"/>
      <c r="I51" s="53"/>
    </row>
    <row r="52" spans="1:10" ht="26.25" customHeight="1" x14ac:dyDescent="0.2">
      <c r="A52" s="59" t="s">
        <v>122</v>
      </c>
      <c r="B52" s="60">
        <v>43728</v>
      </c>
      <c r="C52" s="70" t="s">
        <v>78</v>
      </c>
      <c r="D52" s="73" t="s">
        <v>121</v>
      </c>
      <c r="E52" s="61"/>
      <c r="F52" s="62"/>
      <c r="G52" s="52" t="s">
        <v>38</v>
      </c>
      <c r="H52" s="84"/>
      <c r="I52" s="53"/>
    </row>
    <row r="53" spans="1:10" ht="23.25" customHeight="1" x14ac:dyDescent="0.2">
      <c r="A53" s="59" t="s">
        <v>123</v>
      </c>
      <c r="B53" s="60">
        <v>43745</v>
      </c>
      <c r="C53" s="57" t="s">
        <v>46</v>
      </c>
      <c r="D53" s="70" t="s">
        <v>149</v>
      </c>
      <c r="E53" s="61"/>
      <c r="F53" s="62"/>
      <c r="G53" s="52" t="s">
        <v>38</v>
      </c>
      <c r="H53" s="84"/>
      <c r="I53" s="53"/>
    </row>
    <row r="54" spans="1:10" ht="15" customHeight="1" x14ac:dyDescent="0.2">
      <c r="A54" s="59" t="s">
        <v>124</v>
      </c>
      <c r="B54" s="60">
        <v>44131</v>
      </c>
      <c r="C54" s="57" t="s">
        <v>110</v>
      </c>
      <c r="D54" s="57" t="s">
        <v>125</v>
      </c>
      <c r="E54" s="74"/>
      <c r="F54" s="62">
        <v>2</v>
      </c>
      <c r="G54" s="52" t="s">
        <v>38</v>
      </c>
      <c r="H54" s="84"/>
      <c r="I54" s="53"/>
    </row>
    <row r="55" spans="1:10" ht="15" customHeight="1" x14ac:dyDescent="0.2">
      <c r="A55" s="59" t="s">
        <v>126</v>
      </c>
      <c r="B55" s="60">
        <v>44172</v>
      </c>
      <c r="C55" s="57" t="s">
        <v>127</v>
      </c>
      <c r="D55" s="57" t="s">
        <v>128</v>
      </c>
      <c r="E55" s="61">
        <v>79286999.969999999</v>
      </c>
      <c r="F55" s="62">
        <v>1</v>
      </c>
      <c r="G55" s="52" t="s">
        <v>16</v>
      </c>
      <c r="H55" s="84"/>
      <c r="I55" s="53"/>
    </row>
    <row r="56" spans="1:10" s="21" customFormat="1" ht="28.5" customHeight="1" x14ac:dyDescent="0.2">
      <c r="A56" s="77" t="s">
        <v>129</v>
      </c>
      <c r="B56" s="64">
        <v>44735</v>
      </c>
      <c r="C56" s="70" t="s">
        <v>78</v>
      </c>
      <c r="D56" s="78" t="s">
        <v>130</v>
      </c>
      <c r="E56" s="66">
        <v>14000000</v>
      </c>
      <c r="F56" s="67">
        <v>7</v>
      </c>
      <c r="G56" s="68" t="s">
        <v>16</v>
      </c>
      <c r="H56" s="95"/>
      <c r="I56" s="69"/>
      <c r="J56" s="25"/>
    </row>
    <row r="57" spans="1:10" ht="26.25" customHeight="1" x14ac:dyDescent="0.2">
      <c r="A57" s="96" t="s">
        <v>131</v>
      </c>
      <c r="B57" s="97">
        <v>44735</v>
      </c>
      <c r="C57" s="98" t="s">
        <v>78</v>
      </c>
      <c r="D57" s="98" t="s">
        <v>132</v>
      </c>
      <c r="E57" s="99">
        <v>173000</v>
      </c>
      <c r="F57" s="100">
        <v>1</v>
      </c>
      <c r="G57" s="101" t="s">
        <v>152</v>
      </c>
      <c r="H57" s="84"/>
      <c r="I57" s="53"/>
    </row>
    <row r="58" spans="1:10" s="21" customFormat="1" ht="27.75" hidden="1" customHeight="1" x14ac:dyDescent="0.2">
      <c r="A58" s="77" t="s">
        <v>133</v>
      </c>
      <c r="B58" s="64">
        <v>38924</v>
      </c>
      <c r="C58" s="57" t="s">
        <v>85</v>
      </c>
      <c r="D58" s="76" t="s">
        <v>134</v>
      </c>
      <c r="E58" s="66"/>
      <c r="F58" s="67"/>
      <c r="G58" s="52" t="s">
        <v>38</v>
      </c>
      <c r="H58" s="84"/>
      <c r="I58" s="53"/>
      <c r="J58" s="2"/>
    </row>
    <row r="59" spans="1:10" ht="25.5" customHeight="1" x14ac:dyDescent="0.2">
      <c r="A59" s="59" t="s">
        <v>135</v>
      </c>
      <c r="B59" s="60">
        <v>44873</v>
      </c>
      <c r="C59" s="57" t="s">
        <v>137</v>
      </c>
      <c r="D59" s="73" t="s">
        <v>136</v>
      </c>
      <c r="E59" s="61">
        <v>150000</v>
      </c>
      <c r="F59" s="62">
        <v>2</v>
      </c>
      <c r="G59" s="52" t="s">
        <v>16</v>
      </c>
      <c r="H59" s="84"/>
      <c r="I59" s="53"/>
    </row>
    <row r="60" spans="1:10" ht="27" customHeight="1" x14ac:dyDescent="0.2">
      <c r="A60" s="59" t="s">
        <v>138</v>
      </c>
      <c r="B60" s="60">
        <v>44881</v>
      </c>
      <c r="C60" s="57" t="s">
        <v>110</v>
      </c>
      <c r="D60" s="70" t="s">
        <v>139</v>
      </c>
      <c r="E60" s="61">
        <v>20000000</v>
      </c>
      <c r="F60" s="62">
        <v>2</v>
      </c>
      <c r="G60" s="52" t="s">
        <v>16</v>
      </c>
      <c r="H60" s="84"/>
      <c r="I60" s="53"/>
    </row>
    <row r="61" spans="1:10" ht="24.75" customHeight="1" x14ac:dyDescent="0.2">
      <c r="A61" s="172" t="s">
        <v>145</v>
      </c>
      <c r="B61" s="173"/>
      <c r="C61" s="173"/>
      <c r="D61" s="174"/>
      <c r="E61" s="79">
        <f>SUM(E28:E60)</f>
        <v>338819999.97000003</v>
      </c>
      <c r="F61" s="80">
        <f>SUM(F28:F60)</f>
        <v>37</v>
      </c>
      <c r="G61" s="81">
        <f>E61/7.5345</f>
        <v>44969141.943061918</v>
      </c>
      <c r="H61" s="81"/>
      <c r="I61" s="82"/>
      <c r="J61" s="26"/>
    </row>
    <row r="62" spans="1:10" ht="29.25" customHeight="1" x14ac:dyDescent="0.2">
      <c r="A62" s="83"/>
      <c r="B62" s="168" t="s">
        <v>151</v>
      </c>
      <c r="C62" s="168"/>
      <c r="D62" s="169"/>
      <c r="E62" s="81">
        <f>E61/7.5345</f>
        <v>44969141.943061918</v>
      </c>
      <c r="F62" s="80"/>
      <c r="G62" s="81"/>
      <c r="H62" s="81"/>
      <c r="I62" s="82"/>
      <c r="J62" s="26"/>
    </row>
    <row r="63" spans="1:10" ht="57.75" customHeight="1" x14ac:dyDescent="0.2">
      <c r="A63" s="112">
        <v>51</v>
      </c>
      <c r="B63" s="113">
        <v>45053</v>
      </c>
      <c r="C63" s="114" t="s">
        <v>140</v>
      </c>
      <c r="D63" s="114" t="s">
        <v>141</v>
      </c>
      <c r="E63" s="118">
        <v>20000</v>
      </c>
      <c r="F63" s="115">
        <v>1</v>
      </c>
      <c r="G63" s="116" t="s">
        <v>16</v>
      </c>
      <c r="H63" s="117"/>
      <c r="I63" s="117">
        <f>E62+E63</f>
        <v>44989141.943061918</v>
      </c>
    </row>
    <row r="64" spans="1:10" ht="60.75" customHeight="1" x14ac:dyDescent="0.2">
      <c r="A64" s="59">
        <v>52</v>
      </c>
      <c r="B64" s="60" t="s">
        <v>142</v>
      </c>
      <c r="C64" s="70" t="s">
        <v>78</v>
      </c>
      <c r="D64" s="70" t="s">
        <v>143</v>
      </c>
      <c r="E64" s="119">
        <v>150000</v>
      </c>
      <c r="F64" s="62">
        <v>1</v>
      </c>
      <c r="G64" s="52" t="s">
        <v>16</v>
      </c>
      <c r="H64" s="84"/>
      <c r="I64" s="84">
        <f>I63+E64-H64</f>
        <v>45139141.943061918</v>
      </c>
    </row>
    <row r="65" spans="1:9" ht="42" customHeight="1" x14ac:dyDescent="0.2">
      <c r="A65" s="59">
        <v>53</v>
      </c>
      <c r="B65" s="60" t="s">
        <v>142</v>
      </c>
      <c r="C65" s="70" t="s">
        <v>78</v>
      </c>
      <c r="D65" s="70" t="s">
        <v>144</v>
      </c>
      <c r="E65" s="119">
        <v>76000</v>
      </c>
      <c r="F65" s="62">
        <v>1</v>
      </c>
      <c r="G65" s="52" t="s">
        <v>16</v>
      </c>
      <c r="H65" s="84"/>
      <c r="I65" s="84">
        <f t="shared" ref="I65:I68" si="0">I64+E65-H65</f>
        <v>45215141.943061918</v>
      </c>
    </row>
    <row r="66" spans="1:9" ht="41.25" customHeight="1" x14ac:dyDescent="0.2">
      <c r="A66" s="59"/>
      <c r="B66" s="60"/>
      <c r="C66" s="70" t="s">
        <v>78</v>
      </c>
      <c r="D66" s="102" t="s">
        <v>160</v>
      </c>
      <c r="E66" s="119"/>
      <c r="F66" s="62">
        <v>-1</v>
      </c>
      <c r="G66" s="52"/>
      <c r="H66" s="84">
        <v>22961.05</v>
      </c>
      <c r="I66" s="84">
        <f t="shared" si="0"/>
        <v>45192180.893061921</v>
      </c>
    </row>
    <row r="67" spans="1:9" ht="35.25" customHeight="1" x14ac:dyDescent="0.2">
      <c r="A67" s="59"/>
      <c r="B67" s="60"/>
      <c r="C67" s="70" t="s">
        <v>78</v>
      </c>
      <c r="D67" s="103" t="s">
        <v>153</v>
      </c>
      <c r="E67" s="119"/>
      <c r="F67" s="62">
        <v>-1</v>
      </c>
      <c r="G67" s="52"/>
      <c r="H67" s="84">
        <v>66361.399999999994</v>
      </c>
      <c r="I67" s="84">
        <f t="shared" si="0"/>
        <v>45125819.493061922</v>
      </c>
    </row>
    <row r="68" spans="1:9" ht="37.5" customHeight="1" x14ac:dyDescent="0.2">
      <c r="A68" s="59">
        <v>54</v>
      </c>
      <c r="B68" s="60" t="s">
        <v>154</v>
      </c>
      <c r="C68" s="70" t="s">
        <v>155</v>
      </c>
      <c r="D68" s="110" t="s">
        <v>156</v>
      </c>
      <c r="E68" s="119"/>
      <c r="F68" s="62">
        <v>2</v>
      </c>
      <c r="G68" s="52" t="s">
        <v>16</v>
      </c>
      <c r="H68" s="84"/>
      <c r="I68" s="84">
        <f t="shared" si="0"/>
        <v>45125819.493061922</v>
      </c>
    </row>
    <row r="69" spans="1:9" ht="37.5" customHeight="1" x14ac:dyDescent="0.2">
      <c r="A69" s="167" t="s">
        <v>146</v>
      </c>
      <c r="B69" s="167"/>
      <c r="C69" s="167"/>
      <c r="D69" s="167"/>
      <c r="E69" s="120">
        <f>SUM(E62:E68)</f>
        <v>45215141.943061918</v>
      </c>
      <c r="F69" s="121">
        <f>SUM(F61:F68)</f>
        <v>40</v>
      </c>
      <c r="G69" s="122"/>
      <c r="H69" s="123">
        <f>SUM(H9:H68)</f>
        <v>89322.45</v>
      </c>
      <c r="I69" s="124">
        <f>E69-H69</f>
        <v>45125819.493061915</v>
      </c>
    </row>
    <row r="70" spans="1:9" ht="15" customHeight="1" x14ac:dyDescent="0.2">
      <c r="A70" s="30"/>
      <c r="B70" s="28"/>
      <c r="C70" s="30"/>
      <c r="D70" s="29"/>
      <c r="E70" s="27"/>
      <c r="F70" s="27"/>
      <c r="G70" s="28"/>
      <c r="H70" s="28"/>
      <c r="I70" s="28"/>
    </row>
    <row r="71" spans="1:9" ht="15" customHeight="1" x14ac:dyDescent="0.2">
      <c r="A71" s="30"/>
      <c r="B71" s="28"/>
      <c r="C71" s="30"/>
      <c r="D71" s="29"/>
      <c r="E71" s="27"/>
      <c r="F71" s="27"/>
      <c r="G71" s="28"/>
      <c r="H71" s="28"/>
      <c r="I71" s="28"/>
    </row>
    <row r="72" spans="1:9" ht="15" customHeight="1" x14ac:dyDescent="0.2">
      <c r="A72" s="30"/>
      <c r="B72" s="28"/>
      <c r="C72" s="30"/>
      <c r="D72" s="29"/>
      <c r="E72" s="27"/>
      <c r="F72" s="27"/>
      <c r="G72" s="28"/>
      <c r="H72" s="28"/>
      <c r="I72" s="28"/>
    </row>
    <row r="73" spans="1:9" ht="15" customHeight="1" x14ac:dyDescent="0.2">
      <c r="A73" s="30"/>
      <c r="B73" s="28"/>
      <c r="C73" s="30"/>
      <c r="D73" s="29"/>
      <c r="E73" s="27"/>
      <c r="F73" s="27"/>
      <c r="G73" s="28"/>
      <c r="H73" s="28"/>
      <c r="I73" s="28"/>
    </row>
    <row r="74" spans="1:9" ht="15" customHeight="1" x14ac:dyDescent="0.2">
      <c r="A74" s="30"/>
      <c r="B74" s="28"/>
      <c r="C74" s="30"/>
      <c r="D74" s="29"/>
      <c r="E74" s="27"/>
      <c r="F74" s="27"/>
      <c r="G74" s="28"/>
      <c r="H74" s="28"/>
      <c r="I74" s="28"/>
    </row>
    <row r="75" spans="1:9" ht="15" customHeight="1" x14ac:dyDescent="0.2">
      <c r="A75" s="30"/>
      <c r="B75" s="28"/>
      <c r="C75" s="30"/>
      <c r="D75" s="29"/>
      <c r="E75" s="27"/>
      <c r="F75" s="27"/>
      <c r="G75" s="28"/>
      <c r="H75" s="28"/>
      <c r="I75" s="28"/>
    </row>
    <row r="76" spans="1:9" ht="15" customHeight="1" x14ac:dyDescent="0.2">
      <c r="A76" s="30"/>
      <c r="B76" s="28"/>
      <c r="C76" s="30"/>
      <c r="D76" s="29"/>
      <c r="E76" s="27"/>
      <c r="F76" s="27"/>
      <c r="G76" s="28"/>
      <c r="H76" s="28"/>
      <c r="I76" s="28"/>
    </row>
    <row r="77" spans="1:9" ht="15" customHeight="1" x14ac:dyDescent="0.2">
      <c r="A77" s="30"/>
      <c r="B77" s="28"/>
      <c r="C77" s="30"/>
      <c r="D77" s="29"/>
      <c r="E77" s="27"/>
      <c r="F77" s="27"/>
      <c r="G77" s="28"/>
      <c r="H77" s="28"/>
      <c r="I77" s="28"/>
    </row>
    <row r="78" spans="1:9" ht="15" customHeight="1" x14ac:dyDescent="0.2">
      <c r="A78" s="30"/>
      <c r="B78" s="28"/>
      <c r="C78" s="30"/>
      <c r="D78" s="29"/>
      <c r="E78" s="27"/>
      <c r="F78" s="27"/>
      <c r="G78" s="28"/>
      <c r="H78" s="28"/>
      <c r="I78" s="28"/>
    </row>
    <row r="79" spans="1:9" ht="15" customHeight="1" x14ac:dyDescent="0.2">
      <c r="A79" s="30"/>
      <c r="B79" s="28"/>
      <c r="C79" s="30"/>
      <c r="D79" s="29"/>
      <c r="E79" s="27"/>
      <c r="F79" s="27"/>
      <c r="G79" s="28"/>
      <c r="H79" s="28"/>
      <c r="I79" s="28"/>
    </row>
    <row r="80" spans="1:9" ht="15" customHeight="1" x14ac:dyDescent="0.2">
      <c r="A80" s="30"/>
      <c r="B80" s="28"/>
      <c r="C80" s="30"/>
      <c r="D80" s="29"/>
      <c r="E80" s="27"/>
      <c r="F80" s="27"/>
      <c r="G80" s="28"/>
      <c r="H80" s="28"/>
      <c r="I80" s="28"/>
    </row>
    <row r="81" spans="1:13" s="1" customFormat="1" ht="15" customHeight="1" x14ac:dyDescent="0.2">
      <c r="A81" s="30"/>
      <c r="B81" s="28"/>
      <c r="C81" s="30"/>
      <c r="D81" s="29"/>
      <c r="E81" s="27"/>
      <c r="F81" s="27"/>
      <c r="G81" s="28"/>
      <c r="H81" s="28"/>
      <c r="I81" s="28"/>
      <c r="J81" s="2"/>
      <c r="K81"/>
      <c r="L81"/>
      <c r="M81"/>
    </row>
    <row r="82" spans="1:13" s="1" customFormat="1" ht="15" customHeight="1" x14ac:dyDescent="0.2">
      <c r="A82" s="30"/>
      <c r="B82" s="28"/>
      <c r="C82" s="30"/>
      <c r="D82" s="29"/>
      <c r="E82" s="27"/>
      <c r="F82" s="27"/>
      <c r="G82" s="28"/>
      <c r="H82" s="28"/>
      <c r="I82" s="28"/>
      <c r="J82" s="2"/>
      <c r="K82"/>
      <c r="L82"/>
      <c r="M82"/>
    </row>
    <row r="83" spans="1:13" s="1" customFormat="1" ht="15" customHeight="1" x14ac:dyDescent="0.2">
      <c r="A83" s="30"/>
      <c r="B83" s="28"/>
      <c r="C83" s="30"/>
      <c r="D83" s="29"/>
      <c r="E83" s="27"/>
      <c r="F83" s="27"/>
      <c r="G83" s="28"/>
      <c r="H83" s="28"/>
      <c r="I83" s="28"/>
      <c r="J83" s="2"/>
      <c r="K83"/>
      <c r="L83"/>
      <c r="M83"/>
    </row>
    <row r="84" spans="1:13" s="1" customFormat="1" ht="15" customHeight="1" x14ac:dyDescent="0.2">
      <c r="A84" s="30"/>
      <c r="B84" s="28"/>
      <c r="C84" s="30"/>
      <c r="D84" s="29"/>
      <c r="E84" s="27"/>
      <c r="F84" s="27"/>
      <c r="G84" s="28"/>
      <c r="H84" s="28"/>
      <c r="I84" s="28"/>
      <c r="J84" s="2"/>
      <c r="K84"/>
      <c r="L84"/>
      <c r="M84"/>
    </row>
    <row r="85" spans="1:13" s="1" customFormat="1" ht="15" customHeight="1" x14ac:dyDescent="0.2">
      <c r="A85" s="30"/>
      <c r="B85" s="28"/>
      <c r="C85" s="30"/>
      <c r="D85" s="29"/>
      <c r="E85" s="27"/>
      <c r="F85" s="27"/>
      <c r="G85" s="28"/>
      <c r="H85" s="28"/>
      <c r="I85" s="28"/>
      <c r="J85" s="2"/>
      <c r="K85"/>
      <c r="L85"/>
      <c r="M85"/>
    </row>
    <row r="86" spans="1:13" s="1" customFormat="1" ht="15" customHeight="1" x14ac:dyDescent="0.2">
      <c r="A86" s="30"/>
      <c r="B86" s="28"/>
      <c r="C86" s="30"/>
      <c r="D86" s="29"/>
      <c r="E86" s="27"/>
      <c r="F86" s="27"/>
      <c r="G86" s="28"/>
      <c r="H86" s="28"/>
      <c r="I86" s="28"/>
      <c r="J86" s="2"/>
      <c r="K86"/>
      <c r="L86"/>
      <c r="M86"/>
    </row>
    <row r="87" spans="1:13" s="1" customFormat="1" ht="15" customHeight="1" x14ac:dyDescent="0.2">
      <c r="A87" s="30"/>
      <c r="B87" s="28"/>
      <c r="C87" s="30"/>
      <c r="D87" s="29"/>
      <c r="E87" s="27"/>
      <c r="F87" s="27"/>
      <c r="G87" s="28"/>
      <c r="H87" s="28"/>
      <c r="I87" s="28"/>
      <c r="J87" s="2"/>
      <c r="K87"/>
      <c r="L87"/>
      <c r="M87"/>
    </row>
    <row r="88" spans="1:13" s="1" customFormat="1" ht="15" customHeight="1" x14ac:dyDescent="0.2">
      <c r="A88" s="30"/>
      <c r="B88" s="28"/>
      <c r="C88" s="30"/>
      <c r="D88" s="29"/>
      <c r="E88" s="27"/>
      <c r="F88" s="27"/>
      <c r="G88" s="28"/>
      <c r="H88" s="28"/>
      <c r="I88" s="28"/>
      <c r="J88" s="2"/>
      <c r="K88"/>
      <c r="L88"/>
      <c r="M88"/>
    </row>
    <row r="89" spans="1:13" s="1" customFormat="1" ht="15" customHeight="1" x14ac:dyDescent="0.2">
      <c r="A89" s="30"/>
      <c r="B89" s="28"/>
      <c r="C89" s="30"/>
      <c r="D89" s="29"/>
      <c r="E89" s="27"/>
      <c r="F89" s="27"/>
      <c r="G89" s="28"/>
      <c r="H89" s="28"/>
      <c r="I89" s="28"/>
      <c r="J89" s="2"/>
      <c r="K89"/>
      <c r="L89"/>
      <c r="M89"/>
    </row>
    <row r="90" spans="1:13" s="1" customFormat="1" ht="15" customHeight="1" x14ac:dyDescent="0.2">
      <c r="A90" s="30"/>
      <c r="B90" s="28"/>
      <c r="C90" s="30"/>
      <c r="D90" s="29"/>
      <c r="E90" s="27"/>
      <c r="F90" s="27"/>
      <c r="G90" s="28"/>
      <c r="H90" s="28"/>
      <c r="I90" s="28"/>
      <c r="J90" s="2"/>
      <c r="K90"/>
      <c r="L90"/>
      <c r="M90"/>
    </row>
    <row r="91" spans="1:13" s="1" customFormat="1" ht="15" customHeight="1" x14ac:dyDescent="0.2">
      <c r="A91" s="30"/>
      <c r="B91" s="28"/>
      <c r="C91" s="30"/>
      <c r="D91" s="29"/>
      <c r="E91" s="27"/>
      <c r="F91" s="27"/>
      <c r="G91" s="28"/>
      <c r="H91" s="28"/>
      <c r="I91" s="28"/>
      <c r="J91" s="2"/>
      <c r="K91"/>
      <c r="L91"/>
      <c r="M91"/>
    </row>
    <row r="92" spans="1:13" s="1" customFormat="1" ht="15" customHeight="1" x14ac:dyDescent="0.2">
      <c r="A92" s="30"/>
      <c r="B92" s="28"/>
      <c r="C92" s="30"/>
      <c r="D92" s="29"/>
      <c r="E92" s="27"/>
      <c r="F92" s="27"/>
      <c r="G92" s="28"/>
      <c r="H92" s="28"/>
      <c r="I92" s="28"/>
      <c r="J92" s="2"/>
      <c r="K92"/>
      <c r="L92"/>
      <c r="M92"/>
    </row>
    <row r="93" spans="1:13" s="1" customFormat="1" ht="15" customHeight="1" x14ac:dyDescent="0.2">
      <c r="A93" s="30"/>
      <c r="B93" s="28"/>
      <c r="C93" s="30"/>
      <c r="D93" s="29"/>
      <c r="E93" s="27"/>
      <c r="F93" s="27"/>
      <c r="G93" s="28"/>
      <c r="H93" s="28"/>
      <c r="I93" s="28"/>
      <c r="J93" s="2"/>
      <c r="K93"/>
      <c r="L93"/>
      <c r="M93"/>
    </row>
    <row r="94" spans="1:13" s="1" customFormat="1" ht="15" customHeight="1" x14ac:dyDescent="0.2">
      <c r="A94" s="30"/>
      <c r="B94" s="28"/>
      <c r="C94" s="30"/>
      <c r="D94" s="29"/>
      <c r="E94" s="27"/>
      <c r="F94" s="27"/>
      <c r="G94" s="28"/>
      <c r="H94" s="28"/>
      <c r="I94" s="2"/>
      <c r="J94" s="2"/>
      <c r="K94"/>
      <c r="L94"/>
      <c r="M94"/>
    </row>
    <row r="95" spans="1:13" s="1" customFormat="1" ht="15" customHeight="1" x14ac:dyDescent="0.2">
      <c r="A95" s="30"/>
      <c r="B95" s="28"/>
      <c r="C95" s="30"/>
      <c r="D95" s="29"/>
      <c r="E95" s="27"/>
      <c r="F95" s="27"/>
      <c r="G95" s="28"/>
      <c r="H95" s="28"/>
      <c r="I95" s="2"/>
      <c r="J95" s="2"/>
      <c r="K95"/>
      <c r="L95"/>
      <c r="M95"/>
    </row>
    <row r="96" spans="1:13" s="1" customFormat="1" ht="15" customHeight="1" x14ac:dyDescent="0.2">
      <c r="A96" s="30"/>
      <c r="B96" s="28"/>
      <c r="C96" s="30"/>
      <c r="D96" s="29"/>
      <c r="E96" s="27"/>
      <c r="F96" s="27"/>
      <c r="G96" s="28"/>
      <c r="H96" s="28"/>
      <c r="I96" s="2"/>
      <c r="J96" s="2"/>
      <c r="K96"/>
      <c r="L96"/>
      <c r="M96"/>
    </row>
    <row r="97" spans="1:13" s="1" customFormat="1" ht="15" customHeight="1" x14ac:dyDescent="0.2">
      <c r="A97" s="30"/>
      <c r="B97" s="28"/>
      <c r="C97" s="30"/>
      <c r="D97" s="29"/>
      <c r="E97" s="27"/>
      <c r="F97" s="27"/>
      <c r="G97" s="28"/>
      <c r="H97" s="28"/>
      <c r="I97" s="2"/>
      <c r="J97" s="2"/>
      <c r="K97"/>
      <c r="L97"/>
      <c r="M97"/>
    </row>
    <row r="98" spans="1:13" s="1" customFormat="1" ht="15" customHeight="1" x14ac:dyDescent="0.2">
      <c r="A98" s="30"/>
      <c r="B98" s="28"/>
      <c r="C98" s="30"/>
      <c r="D98" s="29"/>
      <c r="E98" s="27"/>
      <c r="F98" s="27"/>
      <c r="G98" s="28"/>
      <c r="H98" s="28"/>
      <c r="I98" s="2"/>
      <c r="J98" s="2"/>
      <c r="K98"/>
      <c r="L98"/>
      <c r="M98"/>
    </row>
    <row r="99" spans="1:13" s="1" customFormat="1" ht="15" customHeight="1" x14ac:dyDescent="0.2">
      <c r="A99" s="30"/>
      <c r="B99" s="28"/>
      <c r="C99" s="30"/>
      <c r="D99" s="29"/>
      <c r="E99" s="27"/>
      <c r="F99" s="27"/>
      <c r="G99" s="28"/>
      <c r="H99" s="28"/>
      <c r="I99" s="2"/>
      <c r="J99" s="2"/>
      <c r="K99"/>
      <c r="L99"/>
      <c r="M99"/>
    </row>
    <row r="100" spans="1:13" s="1" customFormat="1" ht="15" customHeight="1" x14ac:dyDescent="0.2">
      <c r="A100" s="30"/>
      <c r="B100" s="28"/>
      <c r="C100" s="30"/>
      <c r="D100" s="29"/>
      <c r="E100" s="27"/>
      <c r="F100" s="27"/>
      <c r="G100" s="28"/>
      <c r="H100" s="28"/>
      <c r="I100" s="2"/>
      <c r="J100" s="2"/>
      <c r="K100"/>
      <c r="L100"/>
      <c r="M100"/>
    </row>
    <row r="101" spans="1:13" s="1" customFormat="1" ht="15" customHeight="1" x14ac:dyDescent="0.2">
      <c r="A101" s="30"/>
      <c r="B101" s="28"/>
      <c r="C101" s="30"/>
      <c r="D101" s="29"/>
      <c r="E101" s="27"/>
      <c r="F101" s="27"/>
      <c r="G101" s="28"/>
      <c r="H101" s="28"/>
      <c r="I101" s="2"/>
      <c r="J101" s="2"/>
      <c r="K101"/>
      <c r="L101"/>
      <c r="M101"/>
    </row>
    <row r="102" spans="1:13" s="1" customFormat="1" ht="15" customHeight="1" x14ac:dyDescent="0.2">
      <c r="A102" s="30"/>
      <c r="B102" s="28"/>
      <c r="C102" s="30"/>
      <c r="D102" s="29"/>
      <c r="E102" s="27"/>
      <c r="F102" s="27"/>
      <c r="G102" s="28"/>
      <c r="H102" s="28"/>
      <c r="I102" s="2"/>
      <c r="J102" s="2"/>
      <c r="K102"/>
      <c r="L102"/>
      <c r="M102"/>
    </row>
    <row r="103" spans="1:13" s="1" customFormat="1" ht="15" customHeight="1" x14ac:dyDescent="0.2">
      <c r="A103" s="30"/>
      <c r="B103" s="28"/>
      <c r="C103" s="30"/>
      <c r="D103" s="29"/>
      <c r="E103" s="27"/>
      <c r="F103" s="27"/>
      <c r="G103" s="28"/>
      <c r="H103" s="28"/>
      <c r="I103" s="2"/>
      <c r="J103" s="2"/>
      <c r="K103"/>
      <c r="L103"/>
      <c r="M103"/>
    </row>
    <row r="104" spans="1:13" s="1" customFormat="1" ht="15" customHeight="1" x14ac:dyDescent="0.2">
      <c r="A104" s="30"/>
      <c r="B104" s="28"/>
      <c r="C104" s="30"/>
      <c r="D104" s="29"/>
      <c r="E104" s="27"/>
      <c r="F104" s="27"/>
      <c r="G104" s="28"/>
      <c r="H104" s="28"/>
      <c r="I104" s="2"/>
      <c r="J104" s="2"/>
      <c r="K104"/>
      <c r="L104"/>
      <c r="M104"/>
    </row>
    <row r="105" spans="1:13" s="1" customFormat="1" ht="15" customHeight="1" x14ac:dyDescent="0.2">
      <c r="B105" s="2"/>
      <c r="D105" s="3"/>
      <c r="E105" s="4"/>
      <c r="F105" s="4"/>
      <c r="G105" s="2"/>
      <c r="H105" s="2"/>
      <c r="I105" s="2"/>
      <c r="J105" s="2"/>
      <c r="K105"/>
      <c r="L105"/>
      <c r="M105"/>
    </row>
    <row r="106" spans="1:13" s="1" customFormat="1" ht="15" customHeight="1" x14ac:dyDescent="0.2">
      <c r="B106" s="2"/>
      <c r="D106" s="3"/>
      <c r="E106" s="4"/>
      <c r="F106" s="4"/>
      <c r="G106" s="2"/>
      <c r="H106" s="2"/>
      <c r="I106" s="2"/>
      <c r="J106" s="2"/>
      <c r="K106"/>
      <c r="L106"/>
      <c r="M106"/>
    </row>
    <row r="107" spans="1:13" s="1" customFormat="1" ht="15" customHeight="1" x14ac:dyDescent="0.2">
      <c r="B107" s="2"/>
      <c r="D107" s="3"/>
      <c r="E107" s="4"/>
      <c r="F107" s="4"/>
      <c r="G107" s="2"/>
      <c r="H107" s="2"/>
      <c r="I107" s="2"/>
      <c r="J107" s="2"/>
      <c r="K107"/>
      <c r="L107"/>
      <c r="M107"/>
    </row>
    <row r="108" spans="1:13" s="1" customFormat="1" ht="15" customHeight="1" x14ac:dyDescent="0.2">
      <c r="B108" s="2"/>
      <c r="D108" s="3"/>
      <c r="E108" s="4"/>
      <c r="F108" s="4"/>
      <c r="G108" s="2"/>
      <c r="H108" s="2"/>
      <c r="I108" s="2"/>
      <c r="J108" s="2"/>
      <c r="K108"/>
      <c r="L108"/>
      <c r="M108"/>
    </row>
    <row r="109" spans="1:13" s="1" customFormat="1" ht="15" customHeight="1" x14ac:dyDescent="0.2">
      <c r="B109" s="2"/>
      <c r="D109" s="3"/>
      <c r="E109" s="4"/>
      <c r="F109" s="4"/>
      <c r="G109" s="2"/>
      <c r="H109" s="2"/>
      <c r="I109" s="2"/>
      <c r="J109" s="2"/>
      <c r="K109"/>
      <c r="L109"/>
      <c r="M109"/>
    </row>
    <row r="110" spans="1:13" s="1" customFormat="1" ht="15" customHeight="1" x14ac:dyDescent="0.2">
      <c r="B110" s="2"/>
      <c r="D110" s="3"/>
      <c r="E110" s="4"/>
      <c r="F110" s="4"/>
      <c r="G110" s="2"/>
      <c r="H110" s="2"/>
      <c r="I110" s="2"/>
      <c r="J110" s="2"/>
      <c r="K110"/>
      <c r="L110"/>
      <c r="M110"/>
    </row>
    <row r="111" spans="1:13" s="1" customFormat="1" ht="15" customHeight="1" x14ac:dyDescent="0.2">
      <c r="B111" s="2"/>
      <c r="D111" s="3"/>
      <c r="E111" s="4"/>
      <c r="F111" s="4"/>
      <c r="G111" s="2"/>
      <c r="H111" s="2"/>
      <c r="I111" s="2"/>
      <c r="J111" s="2"/>
      <c r="K111"/>
      <c r="L111"/>
      <c r="M111"/>
    </row>
    <row r="112" spans="1:13" s="1" customFormat="1" ht="15" customHeight="1" x14ac:dyDescent="0.2">
      <c r="B112" s="2"/>
      <c r="D112" s="3"/>
      <c r="E112" s="4"/>
      <c r="F112" s="4"/>
      <c r="G112" s="2"/>
      <c r="H112" s="2"/>
      <c r="I112" s="2"/>
      <c r="J112" s="2"/>
      <c r="K112"/>
      <c r="L112"/>
      <c r="M112"/>
    </row>
    <row r="113" spans="2:13" s="1" customFormat="1" ht="15" customHeight="1" x14ac:dyDescent="0.2">
      <c r="B113" s="2"/>
      <c r="D113" s="3"/>
      <c r="E113" s="4"/>
      <c r="F113" s="4"/>
      <c r="G113" s="2"/>
      <c r="H113" s="2"/>
      <c r="I113" s="2"/>
      <c r="J113" s="2"/>
      <c r="K113"/>
      <c r="L113"/>
      <c r="M113"/>
    </row>
    <row r="114" spans="2:13" s="1" customFormat="1" ht="15" customHeight="1" x14ac:dyDescent="0.2">
      <c r="B114" s="2"/>
      <c r="D114" s="3"/>
      <c r="E114" s="4"/>
      <c r="F114" s="4"/>
      <c r="G114" s="2"/>
      <c r="H114" s="2"/>
      <c r="I114" s="2"/>
      <c r="J114" s="2"/>
      <c r="K114"/>
      <c r="L114"/>
      <c r="M114"/>
    </row>
    <row r="115" spans="2:13" s="1" customFormat="1" ht="15" customHeight="1" x14ac:dyDescent="0.2">
      <c r="B115" s="2"/>
      <c r="D115" s="3"/>
      <c r="E115" s="4"/>
      <c r="F115" s="4"/>
      <c r="G115" s="2"/>
      <c r="H115" s="2"/>
      <c r="I115" s="2"/>
      <c r="J115" s="2"/>
      <c r="K115"/>
      <c r="L115"/>
      <c r="M115"/>
    </row>
  </sheetData>
  <sheetProtection selectLockedCells="1" selectUnlockedCells="1"/>
  <autoFilter ref="A8:I35" xr:uid="{00000000-0009-0000-0000-000000000000}"/>
  <mergeCells count="7">
    <mergeCell ref="A69:D69"/>
    <mergeCell ref="B62:D62"/>
    <mergeCell ref="A1:D1"/>
    <mergeCell ref="A3:C3"/>
    <mergeCell ref="A5:I5"/>
    <mergeCell ref="A6:I6"/>
    <mergeCell ref="A61:D61"/>
  </mergeCells>
  <printOptions horizontalCentered="1"/>
  <pageMargins left="0.74803149606299213" right="0.74803149606299213" top="0.78740157480314965" bottom="0.78740157480314965" header="0.51181102362204722" footer="0.51181102362204722"/>
  <pageSetup paperSize="9" scale="56" firstPageNumber="0" orientation="portrait" horizontalDpi="300" verticalDpi="300" r:id="rId1"/>
  <headerFooter alignWithMargins="0">
    <oddFooter>&amp;L&amp;F&amp;CStranica &amp;P&amp;R&amp;D</oddFooter>
  </headerFooter>
  <colBreaks count="1" manualBreakCount="1">
    <brk id="1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PREDANA SRESTAVA OSIGURANJA</vt:lpstr>
      <vt:lpstr>FINANCIJSKI IZNOS PREDANIH SRED</vt:lpstr>
      <vt:lpstr>'FINANCIJSKI IZNOS PREDANIH SRED'!Excel_BuiltIn__FilterDatabase</vt:lpstr>
      <vt:lpstr>'PREDANA SRESTAVA OSIGURANJA'!Excel_BuiltIn__FilterDatabase</vt:lpstr>
      <vt:lpstr>'FINANCIJSKI IZNOS PREDANIH SRED'!Excel_BuiltIn_Print_Area</vt:lpstr>
      <vt:lpstr>'PREDANA SRESTAVA OSIGURANJA'!Excel_BuiltIn_Print_Area</vt:lpstr>
      <vt:lpstr>'FINANCIJSKI IZNOS PREDANIH SRED'!Print_Area</vt:lpstr>
      <vt:lpstr>'PREDANA SRESTAVA OSIGURANJA'!Print_Area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Nikolina Marić</cp:lastModifiedBy>
  <cp:lastPrinted>2024-02-02T08:45:24Z</cp:lastPrinted>
  <dcterms:created xsi:type="dcterms:W3CDTF">2019-01-02T12:40:56Z</dcterms:created>
  <dcterms:modified xsi:type="dcterms:W3CDTF">2024-02-02T10:25:34Z</dcterms:modified>
</cp:coreProperties>
</file>