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24226"/>
  <mc:AlternateContent xmlns:mc="http://schemas.openxmlformats.org/markup-compatibility/2006">
    <mc:Choice Requires="x15">
      <x15ac:absPath xmlns:x15ac="http://schemas.microsoft.com/office/spreadsheetml/2010/11/ac" url="D:\POSAO\Postupci nabave\Javna nabava\Djecji vrtic put na more\Tehnicka dokumentacija\Troskovnici DV Put na more\13062018\"/>
    </mc:Choice>
  </mc:AlternateContent>
  <xr:revisionPtr revIDLastSave="0" documentId="10_ncr:8100000_{1C2C8220-A06B-4CCF-B757-376EFBECD7A6}" xr6:coauthVersionLast="33" xr6:coauthVersionMax="33" xr10:uidLastSave="{00000000-0000-0000-0000-000000000000}"/>
  <bookViews>
    <workbookView xWindow="-15" yWindow="-15" windowWidth="10770" windowHeight="10935" firstSheet="1" activeTab="2" xr2:uid="{00000000-000D-0000-FFFF-FFFF00000000}"/>
  </bookViews>
  <sheets>
    <sheet name="Naslovnica" sheetId="17" r:id="rId1"/>
    <sheet name="A. Gradevinsko-obrtnicki" sheetId="16" r:id="rId2"/>
    <sheet name="B. Vodovod i odvodnja" sheetId="15" r:id="rId3"/>
    <sheet name="C. Elektro radovi" sheetId="18" r:id="rId4"/>
    <sheet name="D. Strojarski radovi" sheetId="19" r:id="rId5"/>
    <sheet name="Rekapitulacija" sheetId="20" r:id="rId6"/>
  </sheets>
  <definedNames>
    <definedName name="_xlnm.Print_Area" localSheetId="1">'A. Gradevinsko-obrtnicki'!$A$1:$F$841</definedName>
    <definedName name="_xlnm.Print_Area" localSheetId="2">'B. Vodovod i odvodnja'!$A$1:$H$630</definedName>
    <definedName name="_xlnm.Print_Area" localSheetId="4">'D. Strojarski radovi'!$A$1:$F$274</definedName>
  </definedNames>
  <calcPr calcId="162913"/>
  <fileRecoveryPr autoRecover="0"/>
</workbook>
</file>

<file path=xl/calcChain.xml><?xml version="1.0" encoding="utf-8"?>
<calcChain xmlns="http://schemas.openxmlformats.org/spreadsheetml/2006/main">
  <c r="F253" i="19" l="1"/>
  <c r="F257" i="19" s="1"/>
  <c r="F267" i="19" s="1"/>
  <c r="F251" i="19"/>
  <c r="F249" i="19"/>
  <c r="F248" i="19"/>
  <c r="F247" i="19"/>
  <c r="F239" i="19"/>
  <c r="F227" i="19"/>
  <c r="F207" i="19"/>
  <c r="F205" i="19"/>
  <c r="F203" i="19"/>
  <c r="F201" i="19"/>
  <c r="F199" i="19"/>
  <c r="F197" i="19"/>
  <c r="F196" i="19"/>
  <c r="F193" i="19"/>
  <c r="F191" i="19"/>
  <c r="F189" i="19"/>
  <c r="F187" i="19"/>
  <c r="F183" i="19"/>
  <c r="F179" i="19"/>
  <c r="F176" i="19"/>
  <c r="F171" i="19"/>
  <c r="F167" i="19"/>
  <c r="F163" i="19"/>
  <c r="F162" i="19"/>
  <c r="F158" i="19"/>
  <c r="F156" i="19"/>
  <c r="F135" i="19"/>
  <c r="F114" i="19"/>
  <c r="F93" i="19"/>
  <c r="F73" i="19"/>
  <c r="F41" i="19"/>
  <c r="F209" i="18"/>
  <c r="F207" i="18"/>
  <c r="F205" i="18"/>
  <c r="F190" i="18"/>
  <c r="F188" i="18"/>
  <c r="F186" i="18"/>
  <c r="F184" i="18"/>
  <c r="F178" i="18"/>
  <c r="F173" i="18"/>
  <c r="F171" i="18"/>
  <c r="F169" i="18"/>
  <c r="F167" i="18"/>
  <c r="F160" i="18"/>
  <c r="F141" i="18"/>
  <c r="F139" i="18"/>
  <c r="F137" i="18"/>
  <c r="F135" i="18"/>
  <c r="F133" i="18"/>
  <c r="F131" i="18"/>
  <c r="F129" i="18"/>
  <c r="F127" i="18"/>
  <c r="F125" i="18"/>
  <c r="F124" i="18"/>
  <c r="F121" i="18"/>
  <c r="F119" i="18"/>
  <c r="F118" i="18"/>
  <c r="F115" i="18"/>
  <c r="F113" i="18"/>
  <c r="F111" i="18"/>
  <c r="F109" i="18"/>
  <c r="F107" i="18"/>
  <c r="F105" i="18"/>
  <c r="F103" i="18"/>
  <c r="F101" i="18"/>
  <c r="F99" i="18"/>
  <c r="F97" i="18"/>
  <c r="F95" i="18"/>
  <c r="F93" i="18"/>
  <c r="F91" i="18"/>
  <c r="F89" i="18"/>
  <c r="F87" i="18"/>
  <c r="F85" i="18"/>
  <c r="F83" i="18"/>
  <c r="F79" i="18"/>
  <c r="F78" i="18"/>
  <c r="F77" i="18"/>
  <c r="F76" i="18"/>
  <c r="F73" i="18"/>
  <c r="F72" i="18"/>
  <c r="F71" i="18"/>
  <c r="F68" i="18"/>
  <c r="F67" i="18"/>
  <c r="F66" i="18"/>
  <c r="F65" i="18"/>
  <c r="F64" i="18"/>
  <c r="F63" i="18"/>
  <c r="F62" i="18"/>
  <c r="F61" i="18"/>
  <c r="F60" i="18"/>
  <c r="F57" i="18"/>
  <c r="F56" i="18"/>
  <c r="F55" i="18"/>
  <c r="F54" i="18"/>
  <c r="F53" i="18"/>
  <c r="F52" i="18"/>
  <c r="F51" i="18"/>
  <c r="F50" i="18"/>
  <c r="F49" i="18"/>
  <c r="F46" i="18"/>
  <c r="F45" i="18"/>
  <c r="F44" i="18"/>
  <c r="F43" i="18"/>
  <c r="F42" i="18"/>
  <c r="F41" i="18"/>
  <c r="F40" i="18"/>
  <c r="F39" i="18"/>
  <c r="F38" i="18"/>
  <c r="F37" i="18"/>
  <c r="F36" i="18"/>
  <c r="F35" i="18"/>
  <c r="F34" i="18"/>
  <c r="F33" i="18"/>
  <c r="F30" i="18"/>
  <c r="F29" i="18"/>
  <c r="F28" i="18"/>
  <c r="F27" i="18"/>
  <c r="F25" i="18"/>
  <c r="H289" i="15"/>
  <c r="F745" i="16"/>
  <c r="F747" i="16" s="1"/>
  <c r="F758" i="16" s="1"/>
  <c r="F738" i="16"/>
  <c r="F737" i="16"/>
  <c r="F734" i="16"/>
  <c r="F727" i="16"/>
  <c r="F725" i="16"/>
  <c r="F722" i="16"/>
  <c r="F646" i="16"/>
  <c r="F644" i="16"/>
  <c r="F643" i="16"/>
  <c r="F639" i="16"/>
  <c r="F632" i="16"/>
  <c r="F630" i="16"/>
  <c r="F629" i="16"/>
  <c r="F626" i="16"/>
  <c r="F625" i="16"/>
  <c r="F617" i="16"/>
  <c r="F619" i="16" s="1"/>
  <c r="F681" i="16" s="1"/>
  <c r="F610" i="16"/>
  <c r="F609" i="16"/>
  <c r="F606" i="16"/>
  <c r="F599" i="16"/>
  <c r="F597" i="16"/>
  <c r="F595" i="16"/>
  <c r="F593" i="16"/>
  <c r="F591" i="16"/>
  <c r="F584" i="16"/>
  <c r="F582" i="16"/>
  <c r="F580" i="16"/>
  <c r="F573" i="16"/>
  <c r="F571" i="16"/>
  <c r="F569" i="16"/>
  <c r="F567" i="16"/>
  <c r="F565" i="16"/>
  <c r="F563" i="16"/>
  <c r="F556" i="16"/>
  <c r="F554" i="16"/>
  <c r="F544" i="16"/>
  <c r="F542" i="16"/>
  <c r="F535" i="16"/>
  <c r="F533" i="16"/>
  <c r="F531" i="16"/>
  <c r="F527" i="16"/>
  <c r="F525" i="16"/>
  <c r="F523" i="16"/>
  <c r="F521" i="16"/>
  <c r="F518" i="16"/>
  <c r="F516" i="16"/>
  <c r="F510" i="16"/>
  <c r="F508" i="16"/>
  <c r="F506" i="16"/>
  <c r="F499" i="16"/>
  <c r="F496" i="16"/>
  <c r="F494" i="16"/>
  <c r="F486" i="16"/>
  <c r="F485" i="16"/>
  <c r="F482" i="16"/>
  <c r="F480" i="16"/>
  <c r="F478" i="16"/>
  <c r="F476" i="16"/>
  <c r="F473" i="16"/>
  <c r="F471" i="16"/>
  <c r="F402" i="16"/>
  <c r="F400" i="16"/>
  <c r="F399" i="16"/>
  <c r="F396" i="16"/>
  <c r="F395" i="16"/>
  <c r="F384" i="16"/>
  <c r="F383" i="16"/>
  <c r="F381" i="16"/>
  <c r="F380" i="16"/>
  <c r="F377" i="16"/>
  <c r="F376" i="16"/>
  <c r="F373" i="16"/>
  <c r="F372" i="16"/>
  <c r="F358" i="16"/>
  <c r="F356" i="16"/>
  <c r="F346" i="16"/>
  <c r="F345" i="16"/>
  <c r="F344" i="16"/>
  <c r="F342" i="16"/>
  <c r="F341" i="16"/>
  <c r="F339" i="16"/>
  <c r="F338" i="16"/>
  <c r="F335" i="16"/>
  <c r="F333" i="16"/>
  <c r="F331" i="16"/>
  <c r="F329" i="16"/>
  <c r="F314" i="16"/>
  <c r="F312" i="16"/>
  <c r="F310" i="16"/>
  <c r="F308" i="16"/>
  <c r="F306" i="16"/>
  <c r="F295" i="16"/>
  <c r="F293" i="16"/>
  <c r="F291" i="16"/>
  <c r="F289" i="16"/>
  <c r="F287" i="16"/>
  <c r="F285" i="16"/>
  <c r="F273" i="16"/>
  <c r="F271" i="16"/>
  <c r="F269" i="16"/>
  <c r="F267" i="16"/>
  <c r="F265" i="16"/>
  <c r="F263" i="16"/>
  <c r="F261" i="16"/>
  <c r="F259" i="16"/>
  <c r="F257" i="16"/>
  <c r="F255" i="16"/>
  <c r="F253" i="16"/>
  <c r="F251" i="16"/>
  <c r="F249" i="16"/>
  <c r="F247" i="16"/>
  <c r="F245" i="16"/>
  <c r="F243" i="16"/>
  <c r="F241" i="16"/>
  <c r="F239" i="16"/>
  <c r="F237" i="16"/>
  <c r="F235" i="16"/>
  <c r="F225" i="16"/>
  <c r="F227" i="16" s="1"/>
  <c r="F423" i="16" s="1"/>
  <c r="F215" i="16"/>
  <c r="F213" i="16"/>
  <c r="F211" i="16"/>
  <c r="F209" i="16"/>
  <c r="F207" i="16"/>
  <c r="F206" i="16"/>
  <c r="F205" i="16"/>
  <c r="F202" i="16"/>
  <c r="F200" i="16"/>
  <c r="F198" i="16"/>
  <c r="F188" i="16"/>
  <c r="F187" i="16"/>
  <c r="F184" i="16"/>
  <c r="F182" i="16"/>
  <c r="F180" i="16"/>
  <c r="F179" i="16"/>
  <c r="F176" i="16"/>
  <c r="F166" i="16"/>
  <c r="F165" i="16"/>
  <c r="F164" i="16"/>
  <c r="F161" i="16"/>
  <c r="F159" i="16"/>
  <c r="F157" i="16"/>
  <c r="F155" i="16"/>
  <c r="F153" i="16"/>
  <c r="F151" i="16"/>
  <c r="F149" i="16"/>
  <c r="F147" i="16"/>
  <c r="F146" i="16"/>
  <c r="F143" i="16"/>
  <c r="F141" i="16"/>
  <c r="F139" i="16"/>
  <c r="F137" i="16"/>
  <c r="F135" i="16"/>
  <c r="F133" i="16"/>
  <c r="F131" i="16"/>
  <c r="F129" i="16"/>
  <c r="F126" i="16"/>
  <c r="F124" i="16"/>
  <c r="F122" i="16"/>
  <c r="F120" i="16"/>
  <c r="F110" i="16"/>
  <c r="F112" i="16" s="1"/>
  <c r="F419" i="16" s="1"/>
  <c r="F143" i="18" l="1"/>
  <c r="F215" i="18" s="1"/>
  <c r="F192" i="18"/>
  <c r="F219" i="18" s="1"/>
  <c r="F211" i="18"/>
  <c r="F221" i="18" s="1"/>
  <c r="F180" i="18"/>
  <c r="F217" i="18" s="1"/>
  <c r="F224" i="18" s="1"/>
  <c r="C9" i="20" s="1"/>
  <c r="F168" i="16"/>
  <c r="F420" i="16" s="1"/>
  <c r="F190" i="16"/>
  <c r="F421" i="16" s="1"/>
  <c r="F275" i="16"/>
  <c r="F424" i="16" s="1"/>
  <c r="F297" i="16"/>
  <c r="F425" i="16" s="1"/>
  <c r="F317" i="16"/>
  <c r="F426" i="16" s="1"/>
  <c r="F360" i="16"/>
  <c r="F428" i="16" s="1"/>
  <c r="F386" i="16"/>
  <c r="F429" i="16" s="1"/>
  <c r="F404" i="16"/>
  <c r="F430" i="16" s="1"/>
  <c r="F512" i="16"/>
  <c r="F672" i="16" s="1"/>
  <c r="F546" i="16"/>
  <c r="F675" i="16" s="1"/>
  <c r="F558" i="16"/>
  <c r="F676" i="16" s="1"/>
  <c r="F575" i="16"/>
  <c r="F677" i="16" s="1"/>
  <c r="F586" i="16"/>
  <c r="F678" i="16" s="1"/>
  <c r="F612" i="16"/>
  <c r="F680" i="16" s="1"/>
  <c r="F634" i="16"/>
  <c r="F682" i="16" s="1"/>
  <c r="F740" i="16"/>
  <c r="F757" i="16" s="1"/>
  <c r="F729" i="16"/>
  <c r="F756" i="16" s="1"/>
  <c r="F488" i="16"/>
  <c r="F670" i="16" s="1"/>
  <c r="F501" i="16"/>
  <c r="F671" i="16" s="1"/>
  <c r="F528" i="16"/>
  <c r="F673" i="16" s="1"/>
  <c r="F537" i="16"/>
  <c r="F674" i="16" s="1"/>
  <c r="F601" i="16"/>
  <c r="F679" i="16" s="1"/>
  <c r="F648" i="16"/>
  <c r="F683" i="16" s="1"/>
  <c r="F217" i="16"/>
  <c r="F422" i="16" s="1"/>
  <c r="F348" i="16"/>
  <c r="F427" i="16" s="1"/>
  <c r="D161" i="19"/>
  <c r="F161" i="19" s="1"/>
  <c r="F210" i="19" s="1"/>
  <c r="F265" i="19" s="1"/>
  <c r="F269" i="19" s="1"/>
  <c r="C11" i="20" s="1"/>
  <c r="F761" i="16" l="1"/>
  <c r="F799" i="16" s="1"/>
  <c r="F433" i="16"/>
  <c r="F795" i="16" s="1"/>
  <c r="F686" i="16"/>
  <c r="F797" i="16" s="1"/>
  <c r="H581" i="15"/>
  <c r="H577" i="15"/>
  <c r="D573" i="15"/>
  <c r="H573" i="15" s="1"/>
  <c r="D569" i="15"/>
  <c r="H569" i="15" s="1"/>
  <c r="H566" i="15"/>
  <c r="H562" i="15"/>
  <c r="H558" i="15"/>
  <c r="H553" i="15"/>
  <c r="D549" i="15"/>
  <c r="H549" i="15" s="1"/>
  <c r="H545" i="15"/>
  <c r="D539" i="15"/>
  <c r="H539" i="15" s="1"/>
  <c r="H535" i="15"/>
  <c r="H531" i="15"/>
  <c r="H530" i="15"/>
  <c r="H526" i="15"/>
  <c r="H522" i="15"/>
  <c r="H518" i="15"/>
  <c r="H514" i="15"/>
  <c r="H510" i="15"/>
  <c r="H497" i="15"/>
  <c r="H493" i="15"/>
  <c r="H492" i="15"/>
  <c r="H491" i="15"/>
  <c r="H490" i="15"/>
  <c r="H489" i="15"/>
  <c r="H488" i="15"/>
  <c r="H487" i="15"/>
  <c r="H486" i="15"/>
  <c r="H482" i="15"/>
  <c r="H474" i="15"/>
  <c r="H470" i="15"/>
  <c r="H466" i="15"/>
  <c r="H461" i="15"/>
  <c r="D457" i="15"/>
  <c r="H457" i="15" s="1"/>
  <c r="H453" i="15"/>
  <c r="D452" i="15"/>
  <c r="H452" i="15" s="1"/>
  <c r="H451" i="15"/>
  <c r="H447" i="15"/>
  <c r="H442" i="15"/>
  <c r="H439" i="15"/>
  <c r="H435" i="15"/>
  <c r="H425" i="15"/>
  <c r="H421" i="15"/>
  <c r="H420" i="15"/>
  <c r="H416" i="15"/>
  <c r="H415" i="15"/>
  <c r="H411" i="15"/>
  <c r="H408" i="15"/>
  <c r="H406" i="15"/>
  <c r="H402" i="15"/>
  <c r="D398" i="15"/>
  <c r="D501" i="15" s="1"/>
  <c r="H501" i="15" s="1"/>
  <c r="H390" i="15"/>
  <c r="H389" i="15"/>
  <c r="H382" i="15"/>
  <c r="H381" i="15"/>
  <c r="H375" i="15"/>
  <c r="H374" i="15"/>
  <c r="H369" i="15"/>
  <c r="H368" i="15"/>
  <c r="H367" i="15"/>
  <c r="H366" i="15"/>
  <c r="H365" i="15"/>
  <c r="H360" i="15"/>
  <c r="H359" i="15"/>
  <c r="H358" i="15"/>
  <c r="H353" i="15"/>
  <c r="H352" i="15"/>
  <c r="H351" i="15"/>
  <c r="H350" i="15"/>
  <c r="H338" i="15"/>
  <c r="H332" i="15"/>
  <c r="H331" i="15"/>
  <c r="H330" i="15"/>
  <c r="H329" i="15"/>
  <c r="H328" i="15"/>
  <c r="H327" i="15"/>
  <c r="H326" i="15"/>
  <c r="H325" i="15"/>
  <c r="H324" i="15"/>
  <c r="H323" i="15"/>
  <c r="H321" i="15"/>
  <c r="H320" i="15"/>
  <c r="H319" i="15"/>
  <c r="H318" i="15"/>
  <c r="H314" i="15"/>
  <c r="H313" i="15"/>
  <c r="H312" i="15"/>
  <c r="H307" i="15"/>
  <c r="H306" i="15"/>
  <c r="H304" i="15"/>
  <c r="H302" i="15"/>
  <c r="H300" i="15"/>
  <c r="H299" i="15"/>
  <c r="H298" i="15"/>
  <c r="H285" i="15"/>
  <c r="H281" i="15"/>
  <c r="H280" i="15"/>
  <c r="H266" i="15"/>
  <c r="H263" i="15"/>
  <c r="H260" i="15"/>
  <c r="H256" i="15"/>
  <c r="H253" i="15"/>
  <c r="D240" i="15"/>
  <c r="D249" i="15" s="1"/>
  <c r="H249" i="15" s="1"/>
  <c r="H235" i="15"/>
  <c r="H234" i="15"/>
  <c r="H224" i="15"/>
  <c r="H218" i="15"/>
  <c r="H217" i="15"/>
  <c r="H211" i="15"/>
  <c r="H204" i="15"/>
  <c r="H194" i="15"/>
  <c r="H193" i="15"/>
  <c r="H188" i="15"/>
  <c r="H184" i="15"/>
  <c r="H183" i="15"/>
  <c r="H182" i="15"/>
  <c r="H181" i="15"/>
  <c r="H180" i="15"/>
  <c r="H179" i="15"/>
  <c r="H173" i="15"/>
  <c r="H172" i="15"/>
  <c r="H171" i="15"/>
  <c r="H170" i="15"/>
  <c r="H169" i="15"/>
  <c r="H168" i="15"/>
  <c r="H167" i="15"/>
  <c r="H161" i="15"/>
  <c r="H160" i="15"/>
  <c r="H159" i="15"/>
  <c r="H158" i="15"/>
  <c r="H150" i="15"/>
  <c r="H149" i="15"/>
  <c r="H148" i="15"/>
  <c r="H147" i="15"/>
  <c r="H146" i="15"/>
  <c r="H145" i="15"/>
  <c r="H144" i="15"/>
  <c r="H128" i="15"/>
  <c r="H127" i="15"/>
  <c r="F802" i="16" l="1"/>
  <c r="C5" i="20" s="1"/>
  <c r="H398" i="15"/>
  <c r="D458" i="15"/>
  <c r="H458" i="15" s="1"/>
  <c r="H240" i="15"/>
  <c r="H291" i="15" s="1"/>
  <c r="F596" i="15" s="1"/>
  <c r="H340" i="15"/>
  <c r="F598" i="15" s="1"/>
  <c r="H583" i="15"/>
  <c r="F602" i="15" s="1"/>
  <c r="D276" i="15"/>
  <c r="H276" i="15" s="1"/>
  <c r="H126" i="15"/>
  <c r="H123" i="15"/>
  <c r="H503" i="15" l="1"/>
  <c r="F600" i="15" s="1"/>
  <c r="H132" i="15"/>
  <c r="F134" i="15" s="1"/>
  <c r="F594" i="15" s="1"/>
  <c r="F604" i="15" s="1"/>
  <c r="C7" i="20" s="1"/>
  <c r="C14" i="20" s="1"/>
</calcChain>
</file>

<file path=xl/sharedStrings.xml><?xml version="1.0" encoding="utf-8"?>
<sst xmlns="http://schemas.openxmlformats.org/spreadsheetml/2006/main" count="1820" uniqueCount="1015">
  <si>
    <t>3. UKUPNO SANITARNI UREĐAJI I OPREMA</t>
  </si>
  <si>
    <t>4. RADOVI ODVODNJE</t>
  </si>
  <si>
    <t>4. UKUPNO RADOVI ODVODNJE</t>
  </si>
  <si>
    <t>m3</t>
  </si>
  <si>
    <t>m2</t>
  </si>
  <si>
    <t>2. UKUPNO RADOVI VODOVODA</t>
  </si>
  <si>
    <t>Dobava i montaža nadžbuknog propusnog ventila iz mesinga</t>
  </si>
  <si>
    <t>na kolut/ ili kuglasti  s obostranim narezom za ugradbu na odvojcima sekundarne razvodne vodovodne.</t>
  </si>
  <si>
    <t>Dobava i montaža nadžbuknog propusnog ventila iz mesinga na kolut/ ili kuglasti s obostranim narezom za ugradbu na odvojcima sekundarne</t>
  </si>
  <si>
    <t>Dobava i montaža podžbuknog ventila od mjedi</t>
  </si>
  <si>
    <t>- ogledalo dim 60x80 cm, kvalitetno kristalno dmin=5 mm, vodootporno s okvirom i etažerom</t>
  </si>
  <si>
    <t>f 50 mm</t>
  </si>
  <si>
    <t>f 75 mm</t>
  </si>
  <si>
    <t>f 110 mm</t>
  </si>
  <si>
    <t>f 160 mm</t>
  </si>
  <si>
    <t>f 65 mm</t>
  </si>
  <si>
    <t>Dobava i montaža čeličnih pocinčanih navojnih cijevi s mjednom armaturom, za izradu glavnih dovoda, vertikala te kuhinjskog razvoda instalacija tople, hladne i cirkulacijske vode a fazonski komadi – fitinzi su uračunati po m' montiranog cjevovoda a mjeri se osovinski. Zaračunata je izolacija cijevi sve u m' cjevovoda. Cijevi u vanjskom terenu izolirati dekorodal trakom a u žljebovima i na vidnim mjestima navlakama "Amstrong"</t>
  </si>
  <si>
    <t>1. RADOVI PRIPREME</t>
  </si>
  <si>
    <t>1. UKUPNO RADOVI PRIPREME</t>
  </si>
  <si>
    <t>Ponuditelj se obvezuje izvršiti  uz suglasnost projektanta i nadzornog inženjera odgovarajuće preinake i dopunu u projektnoj dokumentaciji bez izmjene ponđenih ( ugovorenih ) jediničnih cijena i produljenja roka izvedbe radova. Izvoditelj je dužan izraditi snimak stvarno izvedenog stanja objekta. Svi navedeni opći i posebni uvjeti vrijede za izvođenje svih graditeljskih i obrtničkih  radova i sastavni su dio ovog troškovnika. Ovi opći i posebni uvjeti kao i troškovnik su sastavni dio Ugovora o izvođenju.</t>
  </si>
  <si>
    <t>Svi građevinski radovi na izradi instalacija cjevovoda unutarnje i vanjske fekalne odvodnje te oborinske odvodnj uključujući sva probijanje i bušenje rupa prosječne veličine fi 250 mm u zidanim, betonskim i armirano-betonskim zidovima i stropovima objekta prosječne debljine 30 cm, uključujući iskop</t>
  </si>
  <si>
    <t>maxivent DN 110</t>
  </si>
  <si>
    <t>Svi građevinski radovi na izradi instalacija vodovoda uključujući sva probijanje i bušenje rupa prosječne veličine fi 250 mm u zidanim, betonskim i armirano-betonskim zidovima i stropovima objekta prosječne debljine 30 cm, uključujući iskop, ovješenje s materijalom za ovješenje</t>
  </si>
  <si>
    <t>INSTALACIJA VODOVODA I ODVODNJE</t>
  </si>
  <si>
    <t>komplet</t>
  </si>
  <si>
    <t>štemanja, krpljenje i zatvaranje otvora nakon prolaska instalacija, dovođenje u prvobitno stanje podloge prije ugradnje instalacija te svi ostali potrebni radovi.</t>
  </si>
  <si>
    <t>REKAPITULACIJA</t>
  </si>
  <si>
    <t>2. RADOVI VODOVODA</t>
  </si>
  <si>
    <t>2. UKUPNO RADOVI VODOVOD</t>
  </si>
  <si>
    <t>glavni razvodi:</t>
  </si>
  <si>
    <t>razvodi u  sanitarnim čvorovima:</t>
  </si>
  <si>
    <t>Dobava, prijenos i montaža krovnih odzračnika na završecima vertikala fekalne odvodnje. Odzračnici su s rešetkom i mesinganom mrežom komaricom za sprečavanje ulaska insekata i životinja. Zidni odzračnik se ugrađuje učvršćavanjem za vertikalu. Obračun po ugrađenom kom.</t>
  </si>
  <si>
    <r>
      <t>f</t>
    </r>
    <r>
      <rPr>
        <sz val="10"/>
        <rFont val="Arial"/>
        <family val="2"/>
        <charset val="238"/>
      </rPr>
      <t xml:space="preserve"> 110</t>
    </r>
  </si>
  <si>
    <t>1.</t>
  </si>
  <si>
    <t>2.</t>
  </si>
  <si>
    <t>3.</t>
  </si>
  <si>
    <t>4.</t>
  </si>
  <si>
    <t>5.</t>
  </si>
  <si>
    <t>kom</t>
  </si>
  <si>
    <t>6.</t>
  </si>
  <si>
    <t>7.</t>
  </si>
  <si>
    <t>8.</t>
  </si>
  <si>
    <t>9.</t>
  </si>
  <si>
    <t>10.</t>
  </si>
  <si>
    <t>11.</t>
  </si>
  <si>
    <t>12.</t>
  </si>
  <si>
    <t>13.</t>
  </si>
  <si>
    <t>14.</t>
  </si>
  <si>
    <t>15.</t>
  </si>
  <si>
    <t>UKUPNO</t>
  </si>
  <si>
    <t>cijevi:</t>
  </si>
  <si>
    <t>m'</t>
  </si>
  <si>
    <t>Obračun po ugrađenom komadu.</t>
  </si>
  <si>
    <t>Obračun po m' ispitanog cjevovoda svih profila.</t>
  </si>
  <si>
    <t>Dezinfekcija potpuno završene vodovodne instalacije</t>
  </si>
  <si>
    <t>s ugrađenim pripadajućim armaturama i slavinama.</t>
  </si>
  <si>
    <t>Dezinfekciju vrši ovlaštena zdravstvena služba i izdaje</t>
  </si>
  <si>
    <t>valjan atest o ispravnosti vode. Izvođač je dužan dati</t>
  </si>
  <si>
    <t>montersku pomoć pri izvođenju ovih radnji. Izvršiti</t>
  </si>
  <si>
    <t>temeljito ispiranje mreže vodom prije dezinfekcije</t>
  </si>
  <si>
    <t xml:space="preserve"> i poslije dezinfekcije, a sve po naputku sanit. tehničara.</t>
  </si>
  <si>
    <t>Obračun po m' montiranog cjevovoda.</t>
  </si>
  <si>
    <t>Ispitivanje izvedene instalacije na nepropusnost</t>
  </si>
  <si>
    <t>i pravilan protok vode, vrši se prije zatvaranja</t>
  </si>
  <si>
    <t>cijevi u rovove i zidove. Poslije završenog uspješnog</t>
  </si>
  <si>
    <t>ispitivanja na svaki otvor privremeno postaviti čep</t>
  </si>
  <si>
    <t>koji će se skinuti pri finoj montaži uređaja.</t>
  </si>
  <si>
    <t>OPĆI UVJETI IZVEDBE</t>
  </si>
  <si>
    <t>17.</t>
  </si>
  <si>
    <t xml:space="preserve">Dobava i montaža zidnog A.O.V. Automatskog </t>
  </si>
  <si>
    <t>18.</t>
  </si>
  <si>
    <t>19.</t>
  </si>
  <si>
    <t xml:space="preserve">Obračun po komadu (ventil za armature bidea ili umivaonika </t>
  </si>
  <si>
    <t>nisu uračunati, dolaze u kompletu s armaturama).</t>
  </si>
  <si>
    <t>Ispitivanje vodovodne instalacije na probni tlak od 10 bara u prisustvu nadzornog inženjera i a prije zatvaranja u rovove žljebove i instalacijske kanale. Vršiti parcijalno po granama. Obračunati po dužnom metru montiranog cjevovoda svih profila. O ispitivanju svake grane voditi zapisnik o tlačnoj probi kojeg potpisuje predstavnik izvođača te nadzorni inženjer.</t>
  </si>
  <si>
    <t>Dezinfekciju vršiti hiperkloriranom vodom (30 grama klora po m3 vode) s ispiranjem cjevovoda čistom vodom po završetku dezinfekcije. Obračun po m'.</t>
  </si>
  <si>
    <t>Uzimanje bakterioških uzoraka vode na svakom točećem mjestu u svrhu dobivanja atesta o kvaliteti vode. Voda mora zadovoljiti kvalitetu vode za piće.</t>
  </si>
  <si>
    <t>Obračun po kom.</t>
  </si>
  <si>
    <t>- s potiskivačem od INOX-a</t>
  </si>
  <si>
    <t>Pripomoć monteru kod izrade, montaže i spoja uređaja opreme u prostorijama. Zaračunat montažni pribor i rad. Obračun po izvršenom montiranom uređaju.</t>
  </si>
  <si>
    <t>INVESTITOR:</t>
  </si>
  <si>
    <t>GRAĐEVINA:</t>
  </si>
  <si>
    <t>LOKACIJA:</t>
  </si>
  <si>
    <t>TROŠKOVNIK RADOVA</t>
  </si>
  <si>
    <t>FAZA:</t>
  </si>
  <si>
    <t>GLAVNI PROJEKTANT:</t>
  </si>
  <si>
    <t>PROJEKTANT:</t>
  </si>
  <si>
    <t>OZNAKA PROJEKTA:</t>
  </si>
  <si>
    <t>20.</t>
  </si>
  <si>
    <t>Prije početka rada Izvoditelj treba kontrolirati sve mjere na gradnji za svaki pojedini element te eventualno potrebna usklađenja mjera i oblika dogovoriti s projektantom i nadzornim inženjerom. Prije davanja ponude po ovom troškovniku svi ponuditelji – potencijalni izvoditelji su dužni upoznati objekt koji se uređuje, načinom i mogućnosti pristupa, raspoloživom projektnom dokumentacijom i uvjetima rada, jer se neće zbog uvjeta rada i eventualnih nedostataka projektne dokumentacije priznavati nikakve nadoplate, ili zakašnjenja u dovršenju radova. Ponuditelj je dužan voditi računa da se radovi imaju izvoditi uz postojeće objekte koja su u funkciji i da radovi ne smiju smetati funkcioniranju objekata, pa se smatra da je kod ponude, ponuditelj i te okolnosti uzeo u obzir i dužan je pridržavati se takvog ograničenja u izvođenju. Posebno voditi računa i o sigurnosti djelatnika.</t>
  </si>
  <si>
    <t>- PEHD PE 100 PN 10 63/55,4 SDR 17</t>
  </si>
  <si>
    <t>Izrada snimka stvarno izvedenog stanja instalacija vodovoda, odvodnje i hidrantske mreže objekta. Snimak izvedenog stanja izrađuje i predaje Investitoru, krajnjem korisniku u dva tvrdo uvezana primjerka, odnosno u CD zapisu (*.dwg format zapisa).</t>
  </si>
  <si>
    <t>Nepredviđeni sitni spojni, ovjesni i pričvrsni materijal.</t>
  </si>
  <si>
    <t>Z. O. P.:</t>
  </si>
  <si>
    <t>16.</t>
  </si>
  <si>
    <t>f 15 mm</t>
  </si>
  <si>
    <t>f 20 mm</t>
  </si>
  <si>
    <t>f 25 mm</t>
  </si>
  <si>
    <t>f 32 mm</t>
  </si>
  <si>
    <t>f 40 mm</t>
  </si>
  <si>
    <t>ventil f 15 mm</t>
  </si>
  <si>
    <t>ventil f 20 mm</t>
  </si>
  <si>
    <t>ventil f 25 mm</t>
  </si>
  <si>
    <t>ventil f 32 mm</t>
  </si>
  <si>
    <t>razvodne mreže s ispustom za pražnjenje mreže.</t>
  </si>
  <si>
    <t>- polica za ručnike</t>
  </si>
  <si>
    <t>- za umivaonik</t>
  </si>
  <si>
    <t>- za tuš</t>
  </si>
  <si>
    <t>- držač ručnika zidni, jednostruki linijski, l=40 cm</t>
  </si>
  <si>
    <t>- držač ručnika zidni, jednostruki linijski, l=60 cm</t>
  </si>
  <si>
    <t>- dvostruka zidna vješalica</t>
  </si>
  <si>
    <t>- zidni klizni nosač tuš crijeva</t>
  </si>
  <si>
    <t>(sifon, rešetkica na odvodu, čep i ost.)</t>
  </si>
  <si>
    <t>- držač role toalet papira zidni, INOX s poklopcem</t>
  </si>
  <si>
    <t>3. SANITARNI UREĐAJI I OPREMA</t>
  </si>
  <si>
    <t xml:space="preserve">- posuda za otpad INOX, s poklopcem i pedalom, f 200 mm, visine cca 400 mm, s unutarnjom posudom za pražnjenje sadržaja. </t>
  </si>
  <si>
    <t>- wc četka s INOX postoljem</t>
  </si>
  <si>
    <t>- PEHD PE 100 PN 10 75/66 SDR 17</t>
  </si>
  <si>
    <t>minivent DN 50</t>
  </si>
  <si>
    <t>- revizijsko okno 100x60x60 cm svijetlo</t>
  </si>
  <si>
    <t>- za tuš  - termostatska mješalica za ugradnju na zid opremljenom slavinom, ručicom s ugađanjem mlaza te crijevom, svim rozetama, ventilima</t>
  </si>
  <si>
    <t>5. RADOVI UNUTARNJE HIDRANTSKE MREŽE</t>
  </si>
  <si>
    <t>Nabava, dobava, skladištenje te završna montaža i ugradnja pocinčane čelične cijevi prema shemi unutarnje hidrantske mreže u veličinama i količinama kako slijedi.</t>
  </si>
  <si>
    <t>Nabava, dobava, skladištenje te završna montaža i ugradnja pocinčanih T-komada prema shemi unutarnje hidrantske mreže u veličinama i količinama kako slijedi:</t>
  </si>
  <si>
    <t>Nabava, dobava, skladištenje te završna montaža i ugradnja pocinčane redukcije prema shemi unutarnje hidrantske mreže u veličinama i količinama kako slijedi:</t>
  </si>
  <si>
    <t>Nabava, dobava, skladištenje te završna montaža i ugradnja  koljena 90° prema shemi unutarnje hidrantske mreže u veličinama i količinama kako slijedi:</t>
  </si>
  <si>
    <t>Nabava, dobava, skladištenje te završna montaža i ugradnja pocinčanih kolčaka prema shemi unutarnje hidrantske mreže u veličinama i količinama kako slijedi:</t>
  </si>
  <si>
    <t>Nabava, dobava, skladištenje te završna montaža i ugradnja pocinčanih čepova prema shemi unutarnje hidrantske mreže u veličinama i količinama kako slijedi:</t>
  </si>
  <si>
    <t>gibljivi priključak 2", priključni ventil 2", mlaznica sa zasunom 52 mm, trevira tlačna 
cijev promjera 52 mm (L=20 m), univerzalna mlaznica DN 12 mm s zapornim ventilom te priborom za učvršćenje ormarića na zid.</t>
  </si>
  <si>
    <t>Nabava, dobava, priprema materijala te završna ugradnja zavješenjem i učvršćenjem cjevovoda sa potrebnim obujmicama, vijcima i tiplama za učvršćenje na zidove i stropove. Obračun po kg.</t>
  </si>
  <si>
    <t>kg</t>
  </si>
  <si>
    <t>Sitni potrošni i montažni materijal kao što su kudjelja, brtve, proturne cijevi, rozete, vijci, matice, tiple, brusne i rezne ploče, konzole i slično, u količini potrebnoj za montažu do pune funkcionalnosti.</t>
  </si>
  <si>
    <t>Svi građevinski radovi na izradi unutarnje hidrantske mreže uključujući sva probijanje i bušenje rupa prosječne veličine fi 110 mm u zidanim, betonskim i armirano-betonskim zidovima i stropovima objekta prosječne debljine 30 cm,</t>
  </si>
  <si>
    <t>Nacrt dispozicije zidnih hidranata za objekta i zajednički prilaz, u zastakljenim okvirima.</t>
  </si>
  <si>
    <t>Oznake zidnih hidranata u objektu.</t>
  </si>
  <si>
    <t>Ispitivanje montiranog cjevovoda na probni tlak. Tlačnu probu provesti na ispitni tlak od 15 bara. Nakon ispitivanja izraditi zapisnik o tlačnoj probi. Ispitivanje provesti uz nazočnost predstavnika nadzornog inženjera.</t>
  </si>
  <si>
    <t>Dezinfekcija vodovoda. Obračunati po dužnom metru cijevi.</t>
  </si>
  <si>
    <t>Ishođenje potrebnih atesta o funkcionalnosti i ispravnosti vanjske hidrantske mreže u skladu s odredbama posebnih propisa, pravilnika i zakonskih odredbi od strane ovlaštenih firmi</t>
  </si>
  <si>
    <t>5. UKUPNO RADOVI UNUTARNJE HIDRANTSKE MREŽE</t>
  </si>
  <si>
    <t>ventil f 40 mm</t>
  </si>
  <si>
    <t>ventil f 50 mm</t>
  </si>
  <si>
    <t>ventil f 80 mm</t>
  </si>
  <si>
    <t>ventil f 3/8 mm</t>
  </si>
  <si>
    <t>Dobava i montaža kutnog/ravnog ventila</t>
  </si>
  <si>
    <t xml:space="preserve">za kuhinjske uređaje standardne kvalitete. </t>
  </si>
  <si>
    <t>f 125 mm</t>
  </si>
  <si>
    <t>Nabva i dobava te ugradnja PEHD cijevi za izvedbu tlačnog voda za pražnjenje separatora ulja i masti te izvedbu tlačnog voda potopne pumpe. Cjevovod se ugrađuje u instalacijski kanal prema projektu. U cijeni je sav rad i materijal na montaži i učvršćenju cjevovoda.</t>
  </si>
  <si>
    <t xml:space="preserve">U cijeni je i Izrada proboja postojećih AB zidova te zidova obloženih lomljenim kamenom u svrhu prolaska cijevi. Prosječna vel proboja je 15x25 cm u zidovima d=25 - 40 cm. Nakon ugradnje cjevovoda prodore sanirat i vratiti u prvobitno stanje lice zida a cijevi u zidu građevine osigurati trajnoelastičnim vodotijesnim materijalom ili tipskim lanačanim gumenim brtavama uz izvedbu prodora bušenjem krunskom pilom, a u zidovima pur pjenom s obradom lica zida ponovno lomljenim kamenom. Cijevi PEHD PE 100 PN 10. Obračun po m' ugrađene cijvi. </t>
  </si>
  <si>
    <t>- umivaonik dim cca 60x45 cm za ugradnju mješalice vode na umivonik, s preljevnim otvorom, za ugradnju na nosivu konstrukciju na gipsanom ili zidanom zidu sa pripadajućom opremom za spoj na sustav odvodnje od prokroma - za odrasle visina ugradnje 80 cm</t>
  </si>
  <si>
    <t>- umivaonik dim cca 55x40 cm za ugradnju mješalice vode na umivonik, s preljevnim otvorom, za ugradnju na nosivu konstrukciju na zidanom zidu sa pripadajućom opremom za spoj na sustav odvodnje od prokroma (sifon, rešetkica na odvodu, čep i ost.) - za djecu vrtića  visina ugradnje 55 cm</t>
  </si>
  <si>
    <t>f 200 mm</t>
  </si>
  <si>
    <t>- HL300 - DN 50</t>
  </si>
  <si>
    <t>Strojni iskop</t>
  </si>
  <si>
    <t>Ručni iskop</t>
  </si>
  <si>
    <t>Vesna Nikolić dipl.ing.arh.</t>
  </si>
  <si>
    <t>GRAD DUBROVNIK</t>
  </si>
  <si>
    <t>OIB:21712494719</t>
  </si>
  <si>
    <t>Pred Dvorom 1, 20000 Dubrovnik</t>
  </si>
  <si>
    <t>PUT NA MORE /ADAPTACIJA/</t>
  </si>
  <si>
    <t>DJEČJI VRTIĆ</t>
  </si>
  <si>
    <t>čest. zgr. 92/7 na čest. zem. 836/1, 836/2, 836/3,</t>
  </si>
  <si>
    <t>835/1, 835/2 i 836/4 sve k.o. Mokošica</t>
  </si>
  <si>
    <t>I HIDRANTSKE MREŽE</t>
  </si>
  <si>
    <t>TD 04/18-IP</t>
  </si>
  <si>
    <t>Dubrovnik, svibanj 2018.</t>
  </si>
  <si>
    <t>Ručna demontaža i skidanje postojeće sanitarne opreme i instalacija te odvoz i zbrinjavanje u ovlaštenoj deponiji po izboru izvođača. U cijeni je demontaža, utovar, odvoz do 40 km, naknada za zbrinjavenje a sve u svrhu izvedbe instalacija vodovoda i odvodnje. Obračun po komplet građevini sa svim instalacijama vodovod, odvodnje u svim prostorijama.</t>
  </si>
  <si>
    <t>detekcija instalacija priključka na vodoopskrbu</t>
  </si>
  <si>
    <t>detekcija postojeće sabirne jame</t>
  </si>
  <si>
    <t>ispumpavanje i zbrinjavanje sadržaja sabirne jame</t>
  </si>
  <si>
    <t>Detekcija postojećih instalacija priključka na javnu vodoopskrbu i detekcija postojeće sabirne jame s utvrđivanjem postojećeg stanja uz ispumpavanje prijenosnom pumpom u specijelno vozilo te zbrinjavanje u ovlaštenoj tvrtci. Obračun po komplet obavljenim aktivnostima. Ukoliko nadzorni inženjer utvrdi da postojeća sabirna jama odgovoara novoj namjeni potrebno je preprojektirati detalj spoja.</t>
  </si>
  <si>
    <t>kratko vreteno ¾”, metalna kromirana kapa i metalna kromirana rozeta s obostranim narezom standardne kvalitete.  Ventil s niklovanom kapicom i rozetom.</t>
  </si>
  <si>
    <t xml:space="preserve">Tehničke karakteristike
• Max. radna temperatura: 100 °C
• Max. radni tlak: 16 bar
• Područje podešavanja: 38÷60 °C
• Preciznost podešavanja: 1 °C
• Točnost: ±1 °C
• Voštani uložak
• Ručica za podešavanje sa zaštitom od lakog okretanja
• Zadovoljava zahtjeve A.S.S.E.1017 
</t>
  </si>
  <si>
    <t>Obračun po komadu a u cijeni je sav rad na ugradnji i podešavanju te puštanju u upotrebu.</t>
  </si>
  <si>
    <t>Dobava i montaža kontrolnih ormarića s vratašcima od inoxa  s okvirom i bravicom za prilaz ventilima ogranaka i ugradnju miš ventila..</t>
  </si>
  <si>
    <t>25*25/10-15 cm</t>
  </si>
  <si>
    <t>30*25/10-15 cm (ugradnja termoregulacijskog ventila)</t>
  </si>
  <si>
    <t>- vodomjerni priključak DN 25 mm</t>
  </si>
  <si>
    <t>- komplet</t>
  </si>
  <si>
    <t>- vodomjerni priključak DN 40 mm</t>
  </si>
  <si>
    <t>21.</t>
  </si>
  <si>
    <t>22.</t>
  </si>
  <si>
    <t>- umivaonik dim cca 50x40 cm za ugradnju mješalice vode na umivonik, s preljevnim otvorom, za ugradnju na nosivu konstrukciju na zidanom zidu sa pripadajućom opremom za spoj na sustav odvodnje od prokroma (sifon, rešetkica na odvodu, čep i ost.) - za djecu jaslica  visina ugradnje 40 cm</t>
  </si>
  <si>
    <t>- tuš s postoljem do 50 mm, dim 80x100 cm s kliznom zavjesom i Inox vodilicom iste dim 150x195 cm  visine  sa pripadajućom opremom za spoj na sustav odvodnje (sifon, rešetkica na odvodu, čep i ost.)</t>
  </si>
  <si>
    <t>Dobava i montaža termostatskog miješajućeg ventila za instalaciju na sustav potrošne tople vode sa svrhom uštede toplinske energije i zaštitu od opeklina zbog visoke temperature vode.  Područje podešavanja: 38÷60 °C. Ventil se ugrađuje u zidni ormarić na izlazi iz EGV za kompletnu sanitarnu prostoriju koje koriste djeca, sa svim rozetama, ventilima.</t>
  </si>
  <si>
    <t>- za umivaonik - dvoručna slavina (za odrasle), sa srednje dugom cijevi do sredine umivaonika, opremljena perlatorom, s visinom cijevi iznad gornjeg ruba umivaonika cca 20 cm. U cijeni su svi kutni ventili, fleksibilne cijevi, rozete, podizači izljeva.</t>
  </si>
  <si>
    <t>- za umivaonik - jednoručna slavina (djeca), sa srednje dugom cijevi do sredine umivaonika, opremljena perlatorom, s visinom cijevi iznad gornjeg ruba umivaonika cca 20 cm. U cijeni su svi kutni ventili, fleksibilne cijevi, rozete, podizači izljeva.</t>
  </si>
  <si>
    <t>- ogledalo dim 200x90 cm, kvalitetno kristalno dmin=5 mm, vodootporno s okvirom i etažerom</t>
  </si>
  <si>
    <t>- ogledalo dim 160x90 cm, kvalitetno kristalno dmin=5 mm, vodootporno s okvirom i etažerom</t>
  </si>
  <si>
    <t>- elektični bojler s emajlinarim kotlom 50l, 1,5 kW, s keramičkim grijačem, uključujući sigurnosni ventil i nosače - Horizontalni</t>
  </si>
  <si>
    <t>- elektični bojler s s emajlinarim kotlom  10l, 0,5 kW, s keramičkim grijačem uključujući sigurnosni ventil i nosače</t>
  </si>
  <si>
    <t>- držač role toalet papira zidni široki za ruke s INOX s poklopcem (za jaslice)</t>
  </si>
  <si>
    <t>Strojno/ručni iskop jame te izrada AB revizijskog  okna za fekalnu odvodnju prosječnih svijetlih dim (90-100 cm)x60x60cm zidova i ploče d=15 cm, beton C25/30, betonski čelik Q196, 100 kg/m3 betona. U cijeni je sav rad, iskop i zatrpavanje, građevinski materijal, plinotijesni poklopac klase nosivosti B 125, materijal INOX 394, svijetli otvor 60x60 cm, te sva prespajanja na ulazu i izlazu cijevi i izrada kinete. Obračun po ugrađenom komadu.</t>
  </si>
  <si>
    <t>Strojno/ručni iskop jame te izrada AB revizijskog  okna s talažnikom za oborinsku odvodnju prosječnih svijetlih dim (90-100 cm)x60x60cm zidova i ploče d=15 cm, beton C25/30, betonski čelik Q196, 100 kg/m3 betona. U cijeni je sav rad, iskop i zatrpavanje, građevinski materijal, plinotijesni poklopac klase nosivosti B125, materijal INOX 394, svijetli otvor 50x50 cm, B125 te sva prespajanja na ulazu i izlazu cijevi i izrada kinete. Obračun po ugrađenom komadu.</t>
  </si>
  <si>
    <t>- revizijsko okno 100x50x50 cm svijetlo</t>
  </si>
  <si>
    <t xml:space="preserve"> - poklopac plinotijesan, za ispunu podlogom poda /nogostupa nehrđajući čelik 50x50 cm, klase nosivosti B 125</t>
  </si>
  <si>
    <t xml:space="preserve"> - poklopac plinotijesan, za ispunu podlogom poda /nogostupa nehrđajući čelik 60x60 cm, klase nosivosti B 125</t>
  </si>
  <si>
    <t>- HL0138.2E - DN 32</t>
  </si>
  <si>
    <t xml:space="preserve">Iskop jame za izradu upojnog bunara prosječnih svijetlih dim 300x200x200cm prema projektu. U cijeni je sav rad, materijal te sva prespajanja, zatrpavanje upojnih elemenata  krupnim šljunkom ili šakavcem 30-80 mm, ugradnja tampona nakon prethodnih stavki te sav potrebni rad na dovođenju u prethodno stanje pozicije upojnog bunara.  </t>
  </si>
  <si>
    <t>beton C 25/30</t>
  </si>
  <si>
    <t>betonsko željezo</t>
  </si>
  <si>
    <t>Strojni iskop s utovarom i odvozom na deponiju do 35 km (uračunata naknada za deponiju) jame za izradu sabirne jame prosječnih svijetlih dim iskopa 670x400x350 cm u B kategoriji tla uz prisustvo podzemne vode i njeno crpljenje. Iskop se predviđa pretežito strojni 95% i dijelom ručni 5%. U cijeni je sav rad, strojevi i ostala potrebna oprema i alati. U cijenu je uračunato i zasipavanje sabirne jame nakon izgradnja zamjenskim materijalom. Obračun po m3 iskopanog materijala.</t>
  </si>
  <si>
    <t>Zasipavanje zamjenskim materijalom</t>
  </si>
  <si>
    <t xml:space="preserve">Nabava i dobava te ugradnja prefabriciranih PVC cijevi i fazona za izvedbu preljeva u komorama sabirne jame. U cijeni je uključen sav materijal i rad na montaži u oplati te sva spajanja nakon skidanja oplate. </t>
  </si>
  <si>
    <r>
      <t xml:space="preserve">Obračun po m' ugrađenih cijevi i fazona </t>
    </r>
    <r>
      <rPr>
        <sz val="10"/>
        <rFont val="Symbol"/>
        <family val="1"/>
        <charset val="2"/>
      </rPr>
      <t xml:space="preserve">f </t>
    </r>
    <r>
      <rPr>
        <sz val="10"/>
        <rFont val="Arial"/>
        <family val="2"/>
        <charset val="238"/>
      </rPr>
      <t>110 mm</t>
    </r>
  </si>
  <si>
    <t>23.</t>
  </si>
  <si>
    <t>Nabava, dobava te probni rad prijenosne crpke za fekalnu otpadnu vodu. Crpka je namijenjena za ispumpavanje sadržaja sabirne jame u specijalno vozilo.</t>
  </si>
  <si>
    <t>Nabava, dobava priključne i manipulativne opreme za rad prijenosne crpke za fekalnu otpadnu vodu. Crpka je namijenjena za ispumpavanje sadržaja sabirne jame u specijalno vozilo. Obračun po komplet nabavljenoj i ugrađenoj opremi.</t>
  </si>
  <si>
    <t>CHAIN (Lanac) KIT 4X12-5M-200KG</t>
  </si>
  <si>
    <t>PEHD PE 80 S 6,3 SDR 13,6 75x5,6 mm, l= 4 m</t>
  </si>
  <si>
    <t>EL. KOLJENO D75/90°, SDR11</t>
  </si>
  <si>
    <t>PRIJELAZ PE/MJED, 63/MS R2", SDR11</t>
  </si>
  <si>
    <t>EL. REDUKCIJA KIT, D75/63, SDR11</t>
  </si>
  <si>
    <t>Storz spojnicom DN 50 mm s unutarnjim navojem</t>
  </si>
  <si>
    <t>Hidrantsko crijevo L=15 m, min. tež.g/m: 240g, PN 15 bara</t>
  </si>
  <si>
    <t>Vrsta struje jednofazni (1~)
Namotaj motora 230 V
Proizvodac motora KSB
Duljina kabela 9,00 m
Tip montiranja Vertikalno
Težina 22 kg</t>
  </si>
  <si>
    <t>Zapreminski protok 4,16 l/s
Visina dizanja  8,55 m
Nacin montaže prenosiv
Dubina ugradnje 4,50 m
slobodni prolaz do 43,0 mm
Tlacni prikljucak nazivni  tlak PN 6
Nominalni promjer tlacne prirubnice DN 50
Frekvencija 50 Hz
Izmjereni napon 230 V
Elektricna prikljucna snaga  P1 1,80 kW
Izmjerena snaga motora P2 1,10 kW
Maksimalna nazivna struja 8,2 A
Broj okretaja 2900 rpm
Broj polova motora 2
Izolacija motora F prema IEC 34-1
Mehanicka zaštita motora IP 68
Vrsta ukljucivanja Direktno ukljucivanje</t>
  </si>
  <si>
    <r>
      <t xml:space="preserve">Nabava, dobava, spravljanje i ugradnja betona C25/30 za izradu sabirne jame. U cijenu je uključena sva potrebna armatura (dvostrano Q335 za zidove i temeljnu ploču, gornja ploča dvostrano Q385 + 8 </t>
    </r>
    <r>
      <rPr>
        <sz val="10"/>
        <rFont val="Symbol"/>
        <family val="1"/>
        <charset val="2"/>
      </rPr>
      <t>f</t>
    </r>
    <r>
      <rPr>
        <sz val="10"/>
        <rFont val="Arial"/>
        <family val="2"/>
        <charset val="238"/>
      </rPr>
      <t xml:space="preserve"> 12 oko otvora u gornjoj i donjoj zoni), oplata, beton te svi radovi na ugradnji materijala, izradi spoja s dolaznim i odlaznim cijevima u oknu te izrada ili dobava te ugradnja plinotijesnog kanalskog poklopca. Svijetle dimenzije sabirne jame 6,0x3,3x3,25 m su prema projekt s debljinom vodonepropusne stijenke zidova od od 15 cm. Obračun po m3 ugrađenog betona i kg ugrađenog željeza.</t>
    </r>
  </si>
  <si>
    <t>24.</t>
  </si>
  <si>
    <t>25.</t>
  </si>
  <si>
    <t>26.</t>
  </si>
  <si>
    <t>f 50/40 mm</t>
  </si>
  <si>
    <t>Nabava, dobava, skladištenje te završna montaža i ugradnja pocinčana nazuvica/nipel prema shemi unutarnje hidrantske mreže u veličinama i količinama kako slijedi:</t>
  </si>
  <si>
    <t>Obračun po  izvedenom upojnom bunaru komplet.</t>
  </si>
  <si>
    <t>27.</t>
  </si>
  <si>
    <t xml:space="preserve">(u zidu ili podlozi poda izoliraju se s polietilenskom izolacijom zatvorene ćelijske strukture namijenjena za izoliranje instalacija i vodovoda a pod stropom i u instalacijskim kanalima sa fleksibilnim elastomernim materijalom  zatvorene strukture ćelija s ugrađenom parnom barijerom i velikom otpornosti na prijenos vlage). Minimalna debljina izolacije u mm za profile DN 15 mm – DN 40 mm je d=15 mm, za DN 40 mm – DN 65 mm d=25 mm i za DN 65 mm – DN 125 mm je d=30 mm. </t>
  </si>
  <si>
    <t>Dobava i montaža cijevi od polipropilena  koje po kakvoći i dimenzijama odgovaraju svim zahtjevima prema DIN 8077 i DIN 8078, a spojevi cijevi i dijelovi za cjevovode od polipropilena pod pritiskom prema DIN 16962, s fitinzima i armaturom, za izradu glavnih dovoda, vertikala te kuhinjskog razvoda instalacija tople, hladne i cirkulacijske vode a fazonski komadi – fitinzi su uračunati po m' montiranog cjevovoda a mjeri se osovinski. Zaračunata je izolacija cijevi sve u m' cjevovoda. Cijevi u vanjskom terenu izolirati dekorodal trakom a u žljebovima i na vidnim mjestima navlakama - izolacijskim cijevima</t>
  </si>
  <si>
    <t>Izvedba te kasnije zatvaranje prodora kroz konstruktivne zidove i ploče, te brtvljenje expandirajućom protupožarnom masom nakon ugradnje vodovodnih cijevi te cijevi fekalne odvdnje min. požarne otpornosti 2 h. Otvori su od DN 20 do DN 200 te površine do 0,20 m2. Obračun po kom.</t>
  </si>
  <si>
    <t>Nabav, doprema i ugradnja predgotovljenog  elementa po tehničkom karakteristikama kao GEBERIT  "ili jednakovrijedan" montažni element za montažu umivaonika/tuša/bide za ugradnju u zid od opeke ili betona (Geberit Duofix art 111.776.00.1 montažna ploča za armature). Zvučno izolirano, 2 priključka 1/2" s svim pričvrsnim materijalom. Obračun po kom.</t>
  </si>
  <si>
    <t>Nabavka i montaža kvalitetne sanitarne opreme i uređaja po tehničkom karakteristikama kao proizvod "HATRIA""ili jednakovrijedan". Sve sanitarne uređaje i opremu izv ođač je dužan dobaviti tek na osnovu prikazanih oglednih primjeraka. Sanitarni uređaji moraju biti odabrani prije montaže instalacija vodovoda i odvodnje kako bi se priključci uređaja izveli a na investitoru je da uz pomoć arhitekte napravi izbor željenih modela. U cijenu je uračuna ta dobava, montaža i puštanje u probni rad uključujući i sve potrebne građevinske i instalaterske radove na ugradnji te ugradnji  expandirajuće protupožarne brtve vatrootpornosti 2h na njestu prodora kroz požarni sektor.</t>
  </si>
  <si>
    <t>- WC školjka - sa stražnjim horizontalnim izljevom prema zidu, kao tip «baltik» ovješena na montažni element za konzolni WC s ugradbenim vodokotlićem, s wc daskom s usporivačem.- za odrasle.</t>
  </si>
  <si>
    <t>- WC školjka - sa stražnjim horizontalnim izljevom prema zidu, kao tip «baltik» ovješena na montažni element za konzolni WC s ugradbenim vodokotlićem, s wc daskom s usporivačem -za djecu vrtića  vis. 32 cm.</t>
  </si>
  <si>
    <t>- WC školjka - sa stražnjim horizontalnim izljevom prema zidu, kao tip «baltik» ovješena na montažni element za konzolni WC s ugradbenim vodokotlićem, s wc daskom s usporivačem -za djecujaslica  vis. 30 cm.</t>
  </si>
  <si>
    <t>Dobava, prijenos i montaža polipropilenske (PP) troslojne glatke punostijene kanalizacijske cijevi, minimalne klase čvrstoće SN8. Cijevi trebaju imati tri sloja (vanjski, središnji i unutrašnji), te biti duljine do  6 [m] (po tehničkim karakteristikama kao Pipelife Master "ili jednakovrijedne" ). Slojevi trebaju osiguravati visoku tvrdoću gornje površine, visoku otpornost na udarce i pri niskim temperaturama (ispod -10 [°C]), visoku termičku i kemijsku otpornost, te visoku otpornost na habanje. Cijevi se polažu na pješčanu posteljicu sukladno naputcima proizvođača, te se spajaju pomoću integriranih utičnih kolčaka s uloženim brtvenim prstenom od sintetičkog kaučuka. Cijev mora ležati na posteljici jednoliko cijelom dužinom. Spajanje cijevi izvesti tipskim spojnicama po m' cijevi obračunati spajanja cijevi, fazonske komade te učvršćenje cijevi. Cijevi položene u teren.</t>
  </si>
  <si>
    <t>Dobava plastičnih PP višeslojnih kanalizacionih cijevi minimalne klase čvrstoće SN8 i spojnih elemenata  (po tehničkim karakteristikama kao PIPELIFE Master 3 "ili jednakovrijedne"). Sustav cijev/brtva mora izdržati radnu temeperaturu od 95°C te udarnu od 110°C prilkom  procesa odčepljivanja/čišćenja  kanalizacisjskog sustava. Po m’ cijevi obračuanti obujmice i sav ostali materijal za pričvršćenja vješanje cijevnog sustava. Ugradnja za fekalnu odvodnju iz glavne i pomoćne kuhinje (radi povićane temperaturna otpornosat), te na mjestima ugradnja u estrih i usvim zonama bez zahtijeva niskošumnosti.</t>
  </si>
  <si>
    <t>Dobava plastičnih PP jednoslojnih niskošuminh kanalizacionih cijevi ifitnga  (po tehničkim karakteristikama kao PIPELIFE Master 3 "ili jednakovrijedne").  Nivo niskošumnost cijevnog sutava mora biti u skladu DIN 4109. Međusobni spoj cijevi treba izvesti  uz pomoć kompezacijskh spojnica a cijevu učvrstiti klasičnim obujnicama za kanalizacijske cijevi. Cijevni sustav mora imati dijagram koji pokazuje nivoa buke za razne protoke u ovisnosti o spec.masi zida na koje se cijev  pričvršćuje kako bi se predvidio nivo buke za razne uvijete montaže. Po m’ cijevi obračuanti i sve kompezacijske spojnice,obujmice i sav ostali materijal za pričvršćenja vješanje cijevnog sustava.Ugradnja u sve sobe i ostale prostore u zoni niskošumnosti te sve vertikla fekalne i oborinske odvodnje.</t>
  </si>
  <si>
    <t>Dobava i montaža podnog slivnika-sifona s izljevom f 32 - f 50 mm za ugradnju na strop ili neku drugu podlogu i montažu spoja na cjevovod u podlozi. Ventili opremljeni nepovratnom zaklopkom po tehničkim karakteristikama kao proizvodi HL "ili jednakovrijedan". Obračin po komadu ugradnje uključujući i sve potrebne građevinske i instalaterske radove na ugradnji te ugradnji  expandirajuće protupožarne brtve vatrootpornosti 2h na njestu prodora kroz požarni sektor.</t>
  </si>
  <si>
    <t>odzračnog ventila i montaža dozračnika kao proizvod STUDOR "ili jednakovrijedan"</t>
  </si>
  <si>
    <t>Nabava i dobava, te ugradnja spojnih adaptera po tehničkim karakteristikama kao za Recyfix Drainbloc ili Piplife Strombox, "ili jednakovrijednih" od PP-polipropilena , sprečava klizanje drenažnih blokova, visina 100 mm. Obračun po kom uključujući sav rad i materijal. Stavka troškovnika je za izvedbu dva upojna bunara.</t>
  </si>
  <si>
    <t>Nabava i dobava, te ugradnja geotekstila za umotavanje Drainbloc-a "ili jednakovrijednih" bijeli, GRK 3, 200 g/m2, rola dužine 100 m i širine 4 m. Obračun po m2 uključujući sav rad i materijal. Stavka troškovnika je za izvedbu dva upojna bunara.</t>
  </si>
  <si>
    <t>Izvedba te kasnije zatvaranje prodora kroz konstruktivne zidove i ploče, te brtvljenje expandirajućom protupožarnom masom nakon ugradnje vodovodnih cijevi te cijevi fekalne odvdnje min. požarne otpornosti 2 h ( masom ili sl). Otvori su od DN 20 do DN 200 te površine do 0,20 m2. Obračun po kom.</t>
  </si>
  <si>
    <t>Nabava, dobava i ugradnja mastolova po tehničkim karakteristikama i dimenzijama za ugradnju ispod kuhinjskog elementa - sudopera ka proizvod REDI- DEG.FAMILY 50  "ili jednakovrijedan", veličina 0,1 l/s  43x43 cm.U cijeni je sav rad, spojni materijal te mastolov. Obračun po kom.</t>
  </si>
  <si>
    <t>KIT ACCESSORIES ZA AMA PORTER 502 PORTABLE ili odgovarajuči prema ponuđenoj crpki.</t>
  </si>
  <si>
    <t>Cijevi se izoliraju izolacijom izoliraju se s polietilenskom izolacijom zatvorene ćelijske strukture namijenjena za izoliranje instalacija i vodovoda ili sl. u spuštenim stropovima i vertikalnim instalacijskim prostorima, kanalima.</t>
  </si>
  <si>
    <t>Nabava, dobava, skladištenje te završna montaža i ugradnja izolacije pocinčanih cjevovoda s polietilenskom izolacijom zatvorene ćelijske strukture namijenjena za izoliranje instalacija i vodovoda u spuštenim stropovima i vertikalnim instalacijskim prostorima, kanalima.</t>
  </si>
  <si>
    <t>Nabava, dobava, skladištenje te završna montaža i ugradnja tipskih zidnih hidrantski ormarića kao proizvod "Pastor" "ili jednakovrijednih ", ostakljenih vratašaca te s posebnom pjeskarenom oznakom «H» kompletiran opremom prema propisima: dim. 500x500x140 mm,</t>
  </si>
  <si>
    <t>4. UKUPNO RADOVI ODVODNJE:</t>
  </si>
  <si>
    <t>Za čitavo vrijeme izvođenja radova glavni Izvoditelj koordinirati će izvedbu svih različitih vrsta radova.  Ukoliko opis u troškovniku, nacrtana  dokumentacija ili stanje na licu mjesta dovodi Izvoditelja u sumnju o načinu izvedbe pojedinog rada potrebno je da zatraži objašnjenje projektanta i nadzornog inženjera, jer se neće odobriti niti priznati nikakvo odstupanje od projekta bez suglasnosti navedenih. Jedinične cijene za svaki pojedini rad uključuju sve potrebno od pripremnih radnji do potpunog dovršenja radova, odvoza otpada i čišćenja. Ponuđene (ugovorne) cijene su prodajne u kojima su ukalkulirani svi izdaci Izvoditelja radova. Svi radovi se obračunavaju u naravi putem građevinske knjige. Za sve materijale, uređaje i opremu Izvoditelj je dužan prije ugrađivanja predočiti odgovarajući tvornički atest i dokaze o kvaliteti, upis u građevinski dnevnik, i uredno ih arhivirati do tehničkog pregleda i primopredaje objekta.</t>
  </si>
  <si>
    <t xml:space="preserve">Izvoditelj je dužan, voditi računa o čuvanju objekata i instalacija. Ukoliko dođe do oštećenja objekata ili instalacija Izvoditelj je dužan odmah bez ikakvih suglasnosti poduzeti mjere i naručiti radove i što hitnije osigurati normalan rad. Izvoditelj je dužan  izvesti sve potrebne radove za kompletno dovršenje uređenja objekta uključivo i one radove koji eventualno nisu  obuhvaćeni troškovnicima za građevinsko obrtničke radove, a pokažu se potrebni tokom izvođenja radova da bi se postigli planirani ciljevi zahvata. Za obrtničke radove potrebno je zapisnički ustanoviti odabrani uzorak, dostaviti radioničke nacrte kao i sve detalje izvedbe i obrade. </t>
  </si>
  <si>
    <t xml:space="preserve">Svi materijali koji se upotrebljavaju prilikom izgradnje moraju biti najbolje kvalitete i moraju se pravodobno nabaviti. Neće se dozvoliti upotreba manje kvalitetnih materijala zbog zakašnjenja u nabavi, a nastale štete snosi Izvoditelj.  Svaki  potencijalni ponuditelj je dužan u ponudi dati tip, kapacitet, snagu i ostale tehničke parametre.  </t>
  </si>
  <si>
    <t>5 UKUPNO RADOVI UNUTARNJE HIDRANTSKE MREŽE</t>
  </si>
  <si>
    <t>demontaža, utovar, odvoz i zbrinjavanje</t>
  </si>
  <si>
    <t>Osiguranje gradilišne deponije i prostorije za smještaj svog potrebnog materijala te alata i strojeva.</t>
  </si>
  <si>
    <t>Tip i naziv proizvoda: _____________________________</t>
  </si>
  <si>
    <t>Nabava, doprema i ugradnja WC konzolnog elementa po tehničkom karakteristikama kao GEBERIT Duofix tanki, "ili jednakovrijedan" WC UP720 montažni nosivi element za konzolni WC s ugradbenim vodokotlićem, čeono aktiviranje. Ugradbeni vodokotlić sa 2-količinskom tehnikom ispiranja. Velika količina ispiranja: 6 ili 9 l, tvornički namješteno na 6 l, mala količina ispiranja tvornički namješteno na 3 l (Geberit art 111.726.00.1). Instalacijski element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t>
  </si>
  <si>
    <t>Nabavka i montaža kvalitetnih sanitarnih armatura za kade, tuš kade, umivaonike i bide kao proizvod "GROHE" "ili jednakovrijedne". Sve sanitarne armature izvođač je dužan dobaviti tek na osnovu prikazanih oglednih primjeraka. Sanitarne armature moraju biti odabrane prije montaže instalacija vodovoda i odvodnje kako bi se priključci uređaja izveli a na investitoru je da uz pomoć arhitekte napravi izbor željenih modela. U cijenu je uračuna ta dobava, montaža i puštanje u probni rad sljedećih armatura:</t>
  </si>
  <si>
    <t>Nabava, dobava i montaža kvalitetne sanitarne galanterije za kupatila kao linije proizvoda "HATRIA" ili jednakovrijedne". Svu sanitarnu galanteriju izvođač je dužan dobaviti tek na osnovu prikazanih oglednih primjeraka a na investitoru je da uz pomoć arhitekte napravi izbor željenih modela. U cijenu je uračuna ta dobava, montaža i završno čišćenje:</t>
  </si>
  <si>
    <t>Dobava i montaža Easy Cut ili "jednakovrijednog".držača papirnatih rola za brisanje ruku. Papirnata rola treba da se automatski siječe u odgovarajuće uporabne cjeline. Dužina role papira cca 160 m dugo B 320 x H 405 x T 224 mm (za vrtić i odrasle).</t>
  </si>
  <si>
    <t>Nabava i dobava, te ugradnja po tehničkim karakteristikama kao Pipelife Stormbox, HAURATON Recyfix DRAINBLOC "ili jednakovrijednih" drenažnih blokova za upojni bunar crne od PP-polipropilena, volumen 1000 l, kapaciteta više od 90% (dužina 1200 mm, širina 800 mm, visina 330 mm). Može se ugraditi i na područja za laki promet. Obračun po kom uključujući sav rad i materijal za volumen od 1000 lit  do + 10%. Stavka troškovnika je za izvedbu dva upojna bunara.</t>
  </si>
  <si>
    <t xml:space="preserve">                    TROŠKOVNIK RADOVA</t>
  </si>
  <si>
    <t xml:space="preserve">                    A. GRAĐEVINSKO OBRTNIČKI RADOVI</t>
  </si>
  <si>
    <t>Izradio:</t>
  </si>
  <si>
    <t>Vesna Nikolić, d.i.a.</t>
  </si>
  <si>
    <t>svibanj 2018.</t>
  </si>
  <si>
    <t>OPĆI UVJETI IZVOĐENJA</t>
  </si>
  <si>
    <t>PRIPREMNI RADOVI</t>
  </si>
  <si>
    <t>Izvođač je dužan prije početka radova sprovesti sve pripremne radove da se izvođenje može nesmetano odvijati. U tu svrhu izvođač je dužan detaljno proučiti projektnu dokumentaciju, te izvršiti potrebne računske kontrole. Potrebno je proučiti sve tehnologije izvedbe pojedinih radova radi optimalne organizacije građenja, nabavke materijala, kalkulacije i sl.</t>
  </si>
  <si>
    <t xml:space="preserve">Izvođač i njegovi kooperanti dužni su svaki dio projektne dokumentacije pregledati, te dati primjedbe na eventualne tehničke  probleme koji bi mogli prouzročiti slabiju kakvoću, postojnost ugrađenih elemenata ili druge štete. U protivnom biti će dužan ovakve štete sanirati o svom trošku. </t>
  </si>
  <si>
    <t>Naročitu pažnju kod toga treba posvetiti usaglašavanju građevinskih i instalaterskih nacrta. Ako ustanovi neke razlike u mjerama, nedostatke ili pogreške u podlogama, dužan je pravovremeno obavijestiti nadzornog inženjera i odgovornog projektanta, te zatražiti rješenja.</t>
  </si>
  <si>
    <t>Izvođač i njegovi kooperanti dužni su svaki dio projektne dokumentacije pregledati, te dati primjedbe na eventualne tehničke  probleme koji bi mogli prouzročiti slabiju kakvoću, postojnost ugrađenih elemenata ili druge štete. U protivnom biti će dužan ovakve štete sanirati o svom trošku. Naročitu pažnju kod toga treba posvetiti usaglašavanju građevinskih i instalaterskih nacrta. Ako ustanovi neke razlike u mjerama, nedostatke ili pogreške u podlogama, dužan je pravovremeno obavijestiti nadzornog inženjera i odgovornog projektanta, te zatražiti rješenja.</t>
  </si>
  <si>
    <t>UREĐENJE GRADILIŠTA</t>
  </si>
  <si>
    <t>Uređenje gradilišta izvođač je dužan izvesti prema shemi organizacije gradilišta koju je obavezan dostaviti uz ponudu. U organizaciji gradilišta izvođač je dužan uz ostalo propisano zakonima i pravilnicima, posebno predvidjeti slijedeće:</t>
  </si>
  <si>
    <t>- prostorije za svoje urede</t>
  </si>
  <si>
    <t>- odrediti mjesta za kranove i ostalu mehanizaciju.</t>
  </si>
  <si>
    <t xml:space="preserve"> - gradilište osigurati ogradom ili drugim posebnim elementima za sigurnost i  zaštitu prometa i objekata</t>
  </si>
  <si>
    <t xml:space="preserve"> - osigurati privremene priključke gradilišta na vodoopskrbnu i elektroenergetsku mrežu</t>
  </si>
  <si>
    <t xml:space="preserve"> - postaviti natpisnu metalnu ploču na bravarskoj potkonstrukciji, minimalnih dimenzija 200 x 150 cm, sa svim podacima propisanim Pravilnikom o sadržaju i izgledu ploče kojom se označava gradilište. Ploča mora biti nabavljena prije početka gradnje.</t>
  </si>
  <si>
    <t>Izvođač je dužan gradilište sa svim prostorijama i cijelim inventarom redovito održavati i čistiti.</t>
  </si>
  <si>
    <t>Sve materijale izvođač mora redovito i pravovremeno dobaviti da ne dođe do bilo kakvog zastoja gradnje.</t>
  </si>
  <si>
    <t>Izvođač je dužan svu površinsku vodu u granicama gradilišta na svim nižim nivoima redovito odstranjivati odnosno nasipavati.</t>
  </si>
  <si>
    <t>Sve otpadne materijale (šut, lomovi, mort, ambalaža i sl.) treba odmah odvesti. Troškove treba ukalkulirati u režiju i faktor. Ukoliko se isti neće izvršavati, investitor ima pravo čišćenja i odvoz otpada povjeriti drugome, a na teret izvođača radova.</t>
  </si>
  <si>
    <t>Izvođač je dužan bez posebne naplate osigurati investitoru i projektantu potrebnu pomoć kod obilaska gradilišta i nadzora, uzimanju uzoraka i sl., potrebnim pomagalima i ljudima.</t>
  </si>
  <si>
    <t>Izvođač je dužan po završetku radova gradilište kompletno očistiti, skinuti i odvesti sve nasipe, betonske podloge, temelje strojeva, radnih i pomoćnih prostorija i drugo do zdrave zemlje da se može pristupiti hortikulturnom uređenju.</t>
  </si>
  <si>
    <t>MATERIJAL</t>
  </si>
  <si>
    <t xml:space="preserve">Pod tim nazivom se podrazumijeva samo cijena materijala tj. dobavna cijena i to kako glavnog materijala, tako i pomoćnog, veznog i sl. U tu cijenu uključena je i cijena transportnih troškova bez obzira na prijevozno sredstvo sa svim prijenosima, utovarima i istovarima, te uskladištenje i </t>
  </si>
  <si>
    <t>čuvanje na gradilištu od uništenja (prebacivanje, zaštita i sl.). Uključeno i davanje potrebnih uzoraka kod propisanih vrsta materijala.</t>
  </si>
  <si>
    <t>RAD</t>
  </si>
  <si>
    <t>U kalkulaciji rada treba uključiti sav rad, kako glavni, tako i pomoćni, te sav unutarnji transport. Ujedno treba uključiti sav rad oko zaštite gotovih konstrukcija i dijelova građevine od štetnog utjecaja vrućine, hladnoće i slično.</t>
  </si>
  <si>
    <t>SKELE</t>
  </si>
  <si>
    <t xml:space="preserve">Sve vrste pomoćnih skela bez obzira na visinu ulaze u jediničnu cijenu dotičnog rada, osim fasadne skele za obradu fasade koja se obračunava kao zasebna stavka. Skela mora biti postavljena na vrijeme kako ne bi nastao zastoj u radu. Pod pojmom skela podrazumijeva se i prilaz istoj te ograda. Kod zemljanih radova u jediničnu cijenu ulaze razupore, te mostovi za prebacivanje iskopa većih dubina. Ujedno su tu uključeni i prilazi, te mostovi za betoniranje konstrukcije i sl. </t>
  </si>
  <si>
    <t>OPLATA</t>
  </si>
  <si>
    <t xml:space="preserve">Kod izrade oplate predviđeno je podupiranje, uklještenje, te postava i skidanje iste. U cijenu ulazi kvašenje oplate prije betoniranja, kao i mazanje limenih kalupa. Po završetku betoniranja, sva se oplata nakon određenog vremena mora očistiti i sortirati. </t>
  </si>
  <si>
    <t>IZMJERE</t>
  </si>
  <si>
    <t>Ukoliko nije u pojedinoj stavci dat način obračuna radova, treba se u svemu pridržavati prosječnih normi u građevinarstvu.</t>
  </si>
  <si>
    <t>ZIMSKI I LJETNI RAD</t>
  </si>
  <si>
    <t xml:space="preserve">Ukoliko je ugovoreni termin izvršenja objekta uključen i zimski odnosno ljetni period, to se neće posebno izvođaču priznavati na ime naknade za rad pri niskoj temperaturi, zaštita konstrukcija od hladnoće i vrućine, te atmosferskih nepogoda, sve mora biti uključeno u jediničnu cijenu. Za vrijeme zime građevina se mora zaštititi. Svi eventualni smrznuti dijelovi moraju se ukloniti i izvesti ponovo bez bilo kakve naplate. Ukoliko je temperatura niža od temperature pri kojoj je dozvoljen dotični rad, a investitor ipak traži da se radi, izvođač ima pravo zaračunati naknadu po normi 6.006, ali u tom slučaju izvođač snosi punu odgovornost za ispravnost i kvalitetu rada. To isto vrijedi i za zaštitu radova tokom ljeta od prebrzog sušenja uslijed visoke temperature. </t>
  </si>
  <si>
    <t>RAD NEDJELJOM I PRAZNIKOM, ZIMSKI RAD</t>
  </si>
  <si>
    <t>Ukoliko ugovoreni rok izgradnje zahtijeva rad u tri smjene (noćni rad), rad blagdanima i nedjeljom, isto mora biti uključeno u cijenu. Izvođač je dužan pridržavati se radnog zakonodavstva.</t>
  </si>
  <si>
    <t>FAKTORI</t>
  </si>
  <si>
    <t>Na jediničnu cijenu radne snage izvođač ima pravo zaračunati faktor na osnovu zakonskih propisa. Povrh toga izvođač ima faktorom obuhvatiti i slijedeće radove, koji se neće zasebno platiti, kao naknadni rad, i to:</t>
  </si>
  <si>
    <t xml:space="preserve"> - kompletnu režiju gradilišta, uključujući privremene priključke na vodovod i elektroenergetsku mrežu, dizalice, mostove, sitnu mehanizaciju i sl.</t>
  </si>
  <si>
    <t xml:space="preserve"> - najamne troškove za posuđenu mehanizaciju, koju izvođač sam ne posjeduje, a potrebna mu je pri izvođenju rada</t>
  </si>
  <si>
    <t xml:space="preserve"> - uskladištenje materijala i elemenata za obrtničke i instalaterske radove do njihove ugradbe</t>
  </si>
  <si>
    <t xml:space="preserve"> - uređenje gradilišta po završetku rada, sa otklanjanjem svih otpadaka, šuta, građevinskog materijala, inventara, pomoćnih objekata itd.</t>
  </si>
  <si>
    <t xml:space="preserve"> - angažiranje geodeta na provjerama točnosti izmjera i izvedbe pojedinih radova koji zahtijevaju pojačanu točnost</t>
  </si>
  <si>
    <t xml:space="preserve">VAŽEĆI PROPISI I NORME </t>
  </si>
  <si>
    <t>U projektnoj dokumentaciji i troškovniku navedeni su svi važeći zakoni, tehnički propisi i norme primjenjive za izvedbu predmetne građevine.</t>
  </si>
  <si>
    <t>Međutim, ukoliko je od izrade projekta do izvedbe došlo do promjene propisa ili normi, odnosno ukoliko u projektu nije navedena važeća norma, na gradilištu se MORA primijeniti norma koja je važeća na dan početka radova.</t>
  </si>
  <si>
    <t>GRAĐEVINSKO OBRTNIČKI RADOVI - ZGRADA VRTIĆA</t>
  </si>
  <si>
    <t>rb</t>
  </si>
  <si>
    <t>opis</t>
  </si>
  <si>
    <t>jed.mj.</t>
  </si>
  <si>
    <t>količina</t>
  </si>
  <si>
    <t>jed.cijena</t>
  </si>
  <si>
    <t>ukupno</t>
  </si>
  <si>
    <t>I.</t>
  </si>
  <si>
    <t>PRIPREMNI I ZEMLJANI RADOVI</t>
  </si>
  <si>
    <t>Opći uvjeti:</t>
  </si>
  <si>
    <t>Prije početka radova potrebno je geodetski snimiti teren u prisutnosti nadzornog inženjera i odrediti relativnu visinsku kotu ± 0.00, iskolčiti dijelove iskopa i građevine, te provjeriti je li trase postojećih instalacijskih vodova na gradilištu i u blizini kolidiraju s iskopom ili radnim prostorom potrebne mehanizacije. Neposredno pred izvedbu zemljanih radova teren treba očistiti od šiblja i korova ili eventualno od stabala. Ovi radovi, kao i radovi oko razmjeravanja terena i obilježavanje  građevine uračunati su u jediničnu cijenu.</t>
  </si>
  <si>
    <t>1.1.</t>
  </si>
  <si>
    <t>Priprema gradilišta, ograđivanje i postava gradilišne table. Obračun komplet.</t>
  </si>
  <si>
    <t>kompl.</t>
  </si>
  <si>
    <t>PRIPREMNI I ZEMLJANI RADOVI UKUPNO:</t>
  </si>
  <si>
    <t>II.</t>
  </si>
  <si>
    <t>RADOVI DEMONTAŽE I RUŠENJA</t>
  </si>
  <si>
    <t xml:space="preserve">Svi radovi na demontaži i rušenju trebaju biti  izvedeni uz potrebnu pažnju da ne dođe do neplaniranog urušavanja. Sve radove izvoditi pažljivo, poštujući pravila zaštite na radu. Jedinična cijena stavke uključuje kompletno rušenje, uključivo sve pripremno-završne radove. Svi prijenosni materijali dobiveni rušenjem i demontažom, odvoz na privremeno gradilišno ili gradsko odlagalište s čišćenjem gradilišta i dovođenjem površine u prvobitno stanje, trebaju biti uključeni u jediničnu cijenu.  Pri rušenju i demontaži poduzeti mjere za sigurnost i zaštitu prolaznika te susjednih objekata. </t>
  </si>
  <si>
    <t>2.1.</t>
  </si>
  <si>
    <t>Dobava, montaža i demontaža fasadne ili cijevne skele  unutar i van objekata, a koja služi za potrebe rušenja ili demontaža. Obračun po m2 vertikalne projekcije.</t>
  </si>
  <si>
    <t>2.2.</t>
  </si>
  <si>
    <t xml:space="preserve">Zaštita kamenih elemenata (kamene igle, pragovi, klupice, stepenice,...), te ostalih elemenata koje se ne uklanjanju. Kvalitetno zaštititi sve elemente kako ne bi došlo do oštećenja prilikom rušenja i izvođenja radova. Obračun komplet. 
</t>
  </si>
  <si>
    <t>2.3.</t>
  </si>
  <si>
    <t xml:space="preserve">Isključivanje instalacija u objektu i izvan objekta i blindiranje postojećih priključaka. Stavka obuhvaća demontažu instalacija vode i odvodnje, elektro i strojarskih instalacija. Uključen utovar i odvoz na deponij. Obračun komplet. 
</t>
  </si>
  <si>
    <t>2.4.</t>
  </si>
  <si>
    <t>Demontaža i iznošenje pokretne i nepokretne opreme (stolovi, stolice, kuhinja, kuhinjski aparati, elektromaterijal,...) iz objekta te demontaža sanitarnih elemenata (wc školjka, kada, umivaonik, bide, galanterija sa svim pripadajućim elementima), elektro opreme (rasvjetna tijela, utičnice prekidači,.. sa svim pripadajućim elementima), te radijatora sa pripadajućom instalacijom. Demontirane i iznesene elemente utovariti u vozilo i odvesti na deponiju. Obračun komplet.</t>
  </si>
  <si>
    <t>2.5.</t>
  </si>
  <si>
    <t>Pažljiva demontaža vanjske i unutarnje stolarije - prozora i vrata, komplet sa štokovima. Uključen utovar i odvoz na deponij. Obračun po kom prema veličini otvora:</t>
  </si>
  <si>
    <t>- vrata i prozori površine &lt; 2,0 m2</t>
  </si>
  <si>
    <t>2.6.</t>
  </si>
  <si>
    <t>Demontaža vanjske željezne pergole sa svim pripadajućim elementima, čišćenje, utovar i odvoz na deponiju. Obračun po m2.</t>
  </si>
  <si>
    <t>2.7.</t>
  </si>
  <si>
    <t xml:space="preserve">Demontaža unutarnje željezne ograde, visine do 1,0 m, sa svim pripadajućim elementima, čišćenje, utovar i odvoz na deponiju. Obračun po m.
</t>
  </si>
  <si>
    <t>m</t>
  </si>
  <si>
    <t>2.8.</t>
  </si>
  <si>
    <t>Demontaža vanjske željezne/staklene nadstrešnice vrata, površine do 2,0 m2 sa svim pripadajućim elementima, čišćenje, utovar i odvoz na deponiju. Obračun po m2.</t>
  </si>
  <si>
    <t>2.9.</t>
  </si>
  <si>
    <t>Demontaža vjetrobranskih aluminijskih dvokrilnih vrata sa pripadajućim bočnim i stropnim elementom, sa svim pripadajućim elementima, čišćenje, utovar i odvoz na deponiju. Obračun po m2.</t>
  </si>
  <si>
    <t>2.10.</t>
  </si>
  <si>
    <t>Demontaža krovnih prozora dim 50/80 cm, sa svim pripadajućim elementima, čišćenje, utovar i odvoz na deponiju. Obračun po kom.</t>
  </si>
  <si>
    <t>2.11.</t>
  </si>
  <si>
    <t>Pažljivo obijanje keramičkih pločica sa zidova (zidovi koji se ne ruše), čišćenje, utovar u prijevozno sredstvo i odvoz na deponiju. Obračun po m2.</t>
  </si>
  <si>
    <t>2.12.</t>
  </si>
  <si>
    <t>Pažljivo zapilavanje postojećih zidova objekta. Zapilavaju se zidovi u punoj debljini na mjestima proširivanja postojećih otvora. Pažljivo zapilavati kamen kako ne bi došlo do oštećenja kamena koji ostaje na objektu. Obračun po m.</t>
  </si>
  <si>
    <t>2.13.</t>
  </si>
  <si>
    <t>Strojna ili ručna razgradnja postojećih slojeva poda. Ukloniti završni sloj do zdrave podloge (estrih ili ab ploča). U stavci razgradnja, ukrcaj u prijevozno sredstvo i odvoz materijala na deponiju. Obračun po m2.</t>
  </si>
  <si>
    <t>- podovi na tlu</t>
  </si>
  <si>
    <t>- pod međukatne konstrukcije</t>
  </si>
  <si>
    <t>2.14.</t>
  </si>
  <si>
    <t xml:space="preserve">Pažljivo rušenje pregradnih zidova od opeke/betona u produžnom mortu. Zidovi debljine: 12-15 cm. Stavka obuhvaća rušenje, utovar u prijevozno sredstvo i odvoz porušenog materijala na deponiju. Obračun po m2. </t>
  </si>
  <si>
    <t>2.15.</t>
  </si>
  <si>
    <t>Pažljivo obijanje postojeće žbuke s unutarnjih zidova objekta koji se ne ruše do zdrave i čvrste podloge. Čišćenje, utovar i odvoz na deponiju. Obračun po m2.</t>
  </si>
  <si>
    <t>2.16.</t>
  </si>
  <si>
    <t xml:space="preserve">Pažljivo probijanje novih otvora u nosivim unutarnjim kamenim zidovima. Zidovi debljine do d=50,0 cm. Sav rad vršiti prema uputama u projektu konstrukcije. Prije probijijanja otvora se posavjetovati sa statičarom i izvesti sva potrebna podupiranja i zaštite kako ne bi došlo do urušavanja postojećih zidova. Otvore proširiti više za 25,0 cm sa svake strane zbog izrade ab ovira. Stavkom obuhvatiti potrebna podupiranja do izvedbe nadvoja novog otvora. Stavka obuhvaća rušenje, utovar u prijevozno sredstvo i odvoz porušenog materijala na deponiju. Obračun po m3.
</t>
  </si>
  <si>
    <t>2.17.</t>
  </si>
  <si>
    <t xml:space="preserve">Pažljivo rušenje postoje ab međukatne konstrukcije. Debljina ploče sa slojevima do d=25,0 cm. Prije rušenja izvršiti sva potrebna podupiranja i zaštitu prostora ispod, držati se uputa iz projekta, te pozvati projektanta konstrukcije na uvid. Zapilati ploču na mjestu rušenja, kako bi se ista odvojila od ostatka stropne ploče. Prijenos, utovar u prijevozno sredstvo i odvoz na deponij. Obračun po m3.
</t>
  </si>
  <si>
    <t>2.18.</t>
  </si>
  <si>
    <t xml:space="preserve">Pažljivo rušenje postojećih ab stepenica (kat-potkrovlje). Debljina kraka do d=20,0 cm, te gazišta. Prije rušenja izvršiti sva potrebna podupiranja i zaštitu prostora ispod, držati se uputa iz projekta, te pozvati projektanta konstrukcije na uvid. Zapilati stepenice na mjestu rušenja, kako bi se iste odvojile od ostatka konstrukcije. Prijenos, utovar u prijevozno sredstvo i odvoz na deponij. Obračun po m3.
</t>
  </si>
  <si>
    <t>2.19.</t>
  </si>
  <si>
    <t xml:space="preserve">Pažljivo rušenje postojećih nosivih zidova ispod međukatne konstrukcije koja se ruši. Zidovi debljine do d=35,0 cm. Prije rušenja izvršiti sva potrebna podupiranja i zaštitu prostora ispod, držati se uputa iz projekta, te pozvati projektanta konstrukcije na uvid. Zapilati zidove na mjestima rušenja, kako bi se isti odvojili od ostatka nosive konstrukcije. Prijenos, utovar u prijevozno sredstvo i odvoz na deponij. Obračun po m3.
</t>
  </si>
  <si>
    <t>2.20.</t>
  </si>
  <si>
    <r>
      <t xml:space="preserve">Demontaža lošeg i dotrajalog crijepa krova objekta, uključujući sljeme.  Crijep tipa kao kupa kanalica.  Zamijeniti crijepove u dogovoru sa nadzornim inženjerom i projektantom. </t>
    </r>
    <r>
      <rPr>
        <sz val="11"/>
        <rFont val="Calibri"/>
        <family val="2"/>
        <charset val="238"/>
      </rPr>
      <t>U cijenu uračunati odvoz svog nastalog otpada na za to predviđen deponij. Obračun po kom.</t>
    </r>
  </si>
  <si>
    <t>2.21.</t>
  </si>
  <si>
    <t>Potrebno štemanje raznih šliceva, rubova i prodora za potrebe instalaterskih i konstrukterskih radova u ab i kamenim zidovima. Obračun po m stvarno ištemanog proboja i šlica za sve radove.</t>
  </si>
  <si>
    <t>- šlicevi do 10/10 cm</t>
  </si>
  <si>
    <t>- šlicevi do 20/20 cm</t>
  </si>
  <si>
    <t>- šlicevi do 35/35 cm</t>
  </si>
  <si>
    <t>RADOVI DEMONTAŽE I RUŠENJA UKUPNO:</t>
  </si>
  <si>
    <t>III.</t>
  </si>
  <si>
    <t>BETONSKI I ARMIRANO BETONSKI RADOVI</t>
  </si>
  <si>
    <t>Za izvođenje betonskih i armirano betonskih radova izvoditelj radova dužan je obaviti sve potrebne prethodne radove, u svemu prema projektu organizacije građenja i vremenskom planu koji je odobren po nadzornom inženjeru. Izvoditelj radova je dužan sve betonske i armirano betonske radove izvesti prema nacrtima, tehničkim uvjetima i u skladu sa uputama nadzornog inženjera. Rad obuhvaća: isporuku i transport materijala potrebnog za izradu betona, pripremu (proizvodnju) betona, isporuku i ugradnju armature, isporuku i postavljanje skela i oplate kao i uklanjanje istih, ugradnju i njegovanje betona, ispitivanje sastavnih dijelova, osiguranje i kontrole kvalitete betona, pripremu površine iskopa prije betoniranja, izradu i obradu reški. Ispravnost postavljene oplate izvoditelj radova je dužan provjeriti prije betoniranja. Kod ugradbe betona paziti da ne dođe do stvaranja gnijezda i segregacije. Materijali moraju biti u skladu sa važećim pravilnicima i standardima za cement, agregat, vodu, armaturu, aditive. Pri ugradnji betona naročitu pažnju treba obratiti armaturi, koja pri tome ne smije biti pomaknuta ili na bilo koji način oštećena. Stavka podrazumijeva sve radove na pripremi, transportu, ugradnji i njezi armiranog betona.</t>
  </si>
  <si>
    <t>3.1.</t>
  </si>
  <si>
    <t xml:space="preserve">Izrada, dobava, ugradnja i njega betona ab podnih ploča debljine d=10,0 cm. Beton klase C 25/30,  a sve prema statičkom proračunu i planovima oplate. Podne ploče se izvode na prethodno zbijenom tamponskom sloju (obračunat u zemljanim radovima). Gornju površinu fino zagladiti zbog naknadne izrade hidroizolacije. Stavka obuhvaća oplatu i beton, armatura u zasebnoj stavci. Obračun po m3. </t>
  </si>
  <si>
    <t>3.2.</t>
  </si>
  <si>
    <t xml:space="preserve">Izrada, dobava, ugradnja i njega betona ab okvira novih otvora. Okvir se sastoji od vertikalnih stupova i nadvoja jednostavnih kvadratnih ili pravokutnih poprečnih presjeka. Beton klase C 25/30, a sve prema statičkom proračunu, planovima oplate i napomenama u projektu konstrukcije. Sidrenja sa postojećim konstruktivnim elementima se vrši ubušenim ankerima u epoksid, a što je obračunato u armiračkim radovima. Stavka obuhvaća oplatu i beton, armatura u zasebnoj stavci. Obračun po m3.
</t>
  </si>
  <si>
    <t>- ab stupovi okvira</t>
  </si>
  <si>
    <t>- ab nadvoji (greda)</t>
  </si>
  <si>
    <t>3.3.</t>
  </si>
  <si>
    <t>Izrada, dobava, ugradnja i njega betona ab stubišta objekta sa podestima u glatkoj oplati s podupiranjem i rubnom oplatom. Stavka obuhvaća stubišne krakove debljine cca d=20,0 cm sa gazištima i podestima. Beton klase C 25/30, a sve prema statičkom proračunu i planovima oplate. Obuhvaćena oplata i beton, armatura u zasebnoj stavci. Obračun po m3.</t>
  </si>
  <si>
    <t>3.4.</t>
  </si>
  <si>
    <t xml:space="preserve">Izrada, dobava, ugradnja i njega betona ab međukatne ravne stropne ploče kata debljine do d=20,0 cm, sa horizontalnim serklažima u glatkoj oplati s podupiranjem i rubnom oplatom. Podupiranje do visine max h=300,0 cm. Beton klase C 25/30, a sve prema statičkom proračunu i planovima oplate. Stavka obuhvaća oplatu i beton, armatura u zasebnoj stavci. Obračun po m3.
</t>
  </si>
  <si>
    <t>3.5.</t>
  </si>
  <si>
    <r>
      <rPr>
        <sz val="11"/>
        <color indexed="8"/>
        <rFont val="Calibri"/>
        <family val="2"/>
        <charset val="238"/>
      </rPr>
      <t xml:space="preserve">Dobava, ispravljanje, savijanje, postava i vezivanje armature. Izvodi se prema statičkom proračunu odnosno nacrtima savijanja armature.
Prije betoniranja nadzorni inženjer za konstrukciju treba pregledati montiranu armaturu i upisom u građevinski dnevnik odobriti betoniranje. Obračun po kg armature. Konstrukciju treba armirati čelikom kvalitete </t>
    </r>
    <r>
      <rPr>
        <sz val="11"/>
        <rFont val="Calibri"/>
        <family val="2"/>
        <charset val="238"/>
      </rPr>
      <t xml:space="preserve"> B500B.</t>
    </r>
    <r>
      <rPr>
        <sz val="11"/>
        <color indexed="10"/>
        <rFont val="Calibri"/>
        <family val="2"/>
        <charset val="238"/>
      </rPr>
      <t xml:space="preserve"> </t>
    </r>
  </si>
  <si>
    <t>- armaturne mreže i šipke</t>
  </si>
  <si>
    <t>- ankeri ugrađeni u konstrukcije sa epoksidom</t>
  </si>
  <si>
    <t>BETONSKI I ARMIRANO BETONSKI RADOVI UKUPNO:</t>
  </si>
  <si>
    <t>IV.</t>
  </si>
  <si>
    <t>ZIDARSKI RADOVI</t>
  </si>
  <si>
    <t xml:space="preserve">Ovim radovima obuhvaćeni su svi radovi zidanja, žbukanja, krpanja, izrade cementnih glazura i namaza, obrade pojedinih elemenata konstrukcije objekta kod izvođenja sanacija i adaptacija, ugradnja raznih elemenata, nosača, cijevi i sl. te zidarska pripomoć kod raznih radova. Sav uporabljeni materijal i finalni građevinski proizvodi moraju odgovarati postojećim tehničkim propisima i HR normama. U vidljive bridove žbuke trebaju biti ugrađeni kutni zaštitni pocinčani profili. Troškovničke stavke uključuju dobavu i ugradnju svih opisanih materijala. </t>
  </si>
  <si>
    <t>4.1.</t>
  </si>
  <si>
    <t xml:space="preserve">Zidanje konstruktivnih zidova u objektu šupljom blok opekom, debljine d=30,0 cm. Prije ugrađivanja opeke namočiti vodom, zidati produžnim mortom u pravilnim zidarskim vezovima. Uračunata skela i sve pomoćne radnje.  Obračun po m3 gotovog zida.
</t>
  </si>
  <si>
    <t>4.2.</t>
  </si>
  <si>
    <t>Izrada cementnog estriha podova preko položene toplinsko  zvučne izolacije od ekstrudiranog polistirena (obračunat u izolaterskim radovima) i Pe folije. Cementni estrih debljine d=5,0-5,50 cm se izvodi od sitnozrnatog betona (2200 kg/m3), promjenjivih debljina, ovisno o koti poda u pojedinoj   prostoriji. Podloga je dilatirana  od obodnih zidova  koje su postavljene za 2,0 cm više od razine estriha, te oko instalacijskih proboja i vrata. Obračun po m2 gotovog i zaglađenog estriha uključujući Pe foliju.</t>
  </si>
  <si>
    <t>4.3.</t>
  </si>
  <si>
    <t xml:space="preserve">Popravak poda na tlu na pojedinim mjestima, a zbog polaganja hidroizolacije. Stavka se izvodi na mjestima na kojima je podloga oštećena prilikom demontaže završne podne obloge. Popravak izvesti građevinskim ljepilom. Obračun po m2. 
</t>
  </si>
  <si>
    <t>4.4.</t>
  </si>
  <si>
    <t>Žbukanje unutarnjih ploha zidova i stropova, stupova i greda vapneno gipsanom i cementnom žbukom. Plohe moraju biti očišćene i otprašene. Svi šlicevi i druga udubljenja moraju se popuniti mortom. Žbuka se  nanosi u debljini 1-2 cm. Uključivo potrebna pokretna skela visine 200-300 cm, nanošenje cementnog šprica, ugradnju odgovarajućih profila oko svih otvora, rubova, istaka i sl. Obračun po m2 izvedenih radova.</t>
  </si>
  <si>
    <t>- plohe zidova</t>
  </si>
  <si>
    <t>- plohe stropova</t>
  </si>
  <si>
    <t>- plohe stupova i greda</t>
  </si>
  <si>
    <t>4.5.</t>
  </si>
  <si>
    <t xml:space="preserve">Zidarsko obzidavanje tuš kada u kupaonicama zidnim pločama debljine d=5,0 cm. Prvi red zidnih ploča položiti u sloj produžnog morta debljine 2 cm. Spoj  pregrade sa nosivom konstrukcijom izvesti poliuretanskom montažnom pjenom u fugi širine 1 cm. Zidovi se poslije oblažu keramičkim pločicama (obračunato u keramičarskim radovima). Obračun po m2 gotovog zida.
</t>
  </si>
  <si>
    <t>4.6.</t>
  </si>
  <si>
    <t>Dobava i postavljanje crijepa tipa kao postojeći na drvenim letvama, a na mjestima prethodno demontiranog i oštećenog crijepa. Svaki crijep prikucati galvaniziranim čavlima ili staviti u malter, odnosno crijep postaviti po pravilima zanata. Sve očistiti i isprati. Obračun po kom.</t>
  </si>
  <si>
    <t>4.7.</t>
  </si>
  <si>
    <t>Izrada, dobava, montaža i demontaža nakon izvršenih radova, fasadne skele sa svim ukrućenjima, potporama, ogradama, mostovima, prilazima i slično. Podloga na koju se postavlja fasadna skela mora biti čvrsta i stabilna. Minimalna širina skele iznosi 80 cm. Udaljenost od zida pročelja do radne platforme iznosi 15-20 cm. Visina zaštitne ograde iznosi 100 cm, a razmak elemenata ograde max. do 35 cm. U razini radne platfornme uz zaštitnu ogradu postaviti dasku visine 20 cm. Skelu je potrebno osigurati od prevrtanja sidrenjem uz objekt. Obračun po m2 vertikalne projekcije.</t>
  </si>
  <si>
    <t>4.8.</t>
  </si>
  <si>
    <t>Krpanje šliceva preko rabic pletiva širine 20 cm, cementnim mortom, a nakon što se postave sve instalacija. U cijeni kompletan rad i materijal. Obračun po m.</t>
  </si>
  <si>
    <t>ZIDARSKI RADOVI UKUPNO:</t>
  </si>
  <si>
    <t>V.</t>
  </si>
  <si>
    <t>LIMARSKI RADOVI</t>
  </si>
  <si>
    <t>Sav uporabljeni materijal i finalni građevinski proizvodi moraju odgovarati postojećim tehničkim propisima i HR normama. Sve radove treba izvesti stručno i solidno, prema tehničkim propisima i uzancama zanata. Različite vrste materijala koje se uslijed elektrolitskih pojava međusobno razaraju ne smiju se izravno dodirivati. Sve željezne dijelove koje dolaze u dodir s cinkom ili pocinčanim limom treba preličiti lakom ili odgovarajućim sredstvom. Sva se učvršćenja i povezivanja limova moraju izvesti tako da konstrukcija bude osigurana od nevremena, atmosferija i prodora vode u objekt i da pojedini elementi mogu nesmetano raditi kod temperaturnimh promjena bez štete po ispravnosti konstrukcije. Izvoditelj radova dužan je na zahtjev investitora i nadzornog inženjera predočiti uzorke i prospekte za pojedine materijale. Nestandardizirani materijal mora imati atest o kvaliteti izdan od organizacije ovlaštene za izdavanje atesta.</t>
  </si>
  <si>
    <t>5.1.</t>
  </si>
  <si>
    <r>
      <t xml:space="preserve">Dobava materijala izrada i ugradnja vertikalnog oluka od pocinčanog lima, dim poprečnog presjeka </t>
    </r>
    <r>
      <rPr>
        <sz val="11"/>
        <rFont val="Arial"/>
        <family val="2"/>
        <charset val="238"/>
      </rPr>
      <t>¢</t>
    </r>
    <r>
      <rPr>
        <sz val="11"/>
        <rFont val="Calibri"/>
        <family val="2"/>
        <charset val="238"/>
      </rPr>
      <t xml:space="preserve"> 12 cm. Uključena potrebna sidrenja te izrada rukavaca i sakupljača. Posebnu pažnju posvetiti spojevima koji moraju biti uredni, a što je obuhvaćeno cijenom. Obračun po m.  </t>
    </r>
  </si>
  <si>
    <t>LIMARSKI RADOVI UKUPNO:</t>
  </si>
  <si>
    <t>VI.</t>
  </si>
  <si>
    <t>PVC I BRAVARSKI RADOVI</t>
  </si>
  <si>
    <t>Za materijale koji se ugrađuju obvezno je pribaviti odgovarajući atest kao dokaz kvalitete. Jedinična cijena stavke pored uzimanja mjera na gradilištu uključuje i sve definirano opisom pojedine stavke troškovnika kao i pripadajuće sheme, tehnološku razradu svih detalja, izradu radioničkih nacrta. Dimenzije otvora obvezno kontrolirati na objektu.</t>
  </si>
  <si>
    <t>6.1.</t>
  </si>
  <si>
    <t xml:space="preserve">Dobava i ugradnja pregradne stijene od visokokvalitetnog tvrdog pvc profila - poz 1, dim 370x260 cm u sustavu sa ostakljenim dvokrilnim vratima dim 140x205 cm, a ostatak je fiksno ostakljenje u okvirima. Staklo 4+16+4. U cijeni sav potreban rad i materijal, okov, brava, ključevi, sve do kompletne gotovosti. Sve mjere uzeti na objektu, a prije izrade dostaviti projektantu radionički nacrt. Obračun po kom. </t>
  </si>
  <si>
    <t>6.2.</t>
  </si>
  <si>
    <t xml:space="preserve">Dobava i ugradnja jednokrilnih vatrootpornih (vatrootpornost 30 min) djelomično ostakljenih - poz 2, dim 100x210 cm.  Konstrukcija od poc. čeličnih profila i limova, ostakljena vatrootpornim staklom. U cijeni sav potreban rad i materijal, okov, hidraulički uređaj za zatvaranje krila i panik rukohvat, sve do kompletne gotovosti. Sve mjere uzeti na objektu, a prije izrade dostaviti projektantu radionički nacrt. Obračun po kom. </t>
  </si>
  <si>
    <t>6.3.</t>
  </si>
  <si>
    <t xml:space="preserve">Dobava i ugradnja jednokrilnih punih vrata  od visokokvalitetnog tvrdog pvc profila - poz 3, dim 90x210 cm.  U cijeni sav potreban rad i materijal, okov, brava, ključevi, sve do kompletne gotovosti. Sve mjere uzeti na objektu, a prije izrade dostaviti projektantu radionički nacrt. Obračun po kom. </t>
  </si>
  <si>
    <t>6.4.</t>
  </si>
  <si>
    <t xml:space="preserve">Dobava i ugradnja jednokrilnih punih vrata  od visokokvalitetnog tvrdog pvc profila - poz 4, dim 70x210 cm. U cijeni sav potreban rad i materijal, okov, brava, ključevi, sve do kompletne gotovosti. Sve mjere uzeti na objektu, a prije izrade dostaviti projektantu radionički nacrt. Obračun po kom. 
</t>
  </si>
  <si>
    <t>6.5.</t>
  </si>
  <si>
    <t xml:space="preserve">Dobava i ugradnja jednokrilnih punih vrata  od visokokvalitetnog tvrdog pvc profila - poz 4', dim 70x210 cm. Vrata pri dnu imaju rešetku za ventilaciju. U cijeni sav potreban rad i materijal, okov, brava, ključevi, sve do kompletne gotovosti. Sve mjere uzeti na objektu, a prije izrade dostaviti projektantu radionički nacrt. Obračun po kom. 
</t>
  </si>
  <si>
    <t>6.6.</t>
  </si>
  <si>
    <t xml:space="preserve">Dobava i ugradnja kliznih punih vrata od visokokvalitetnog tvrdog pvc profila - poz 5, dim 70x210 cm. Vrata kližu uz zid. U cijeni sav potreban rad i materijal, okov, brava, sve do kompletne gotovosti. Sve mjere uzeti na objektu, a prije izrade dostaviti projektantu radionički nacrt. Obračun po kom. </t>
  </si>
  <si>
    <t>6.7.</t>
  </si>
  <si>
    <t xml:space="preserve">Dobava i ugradnja kliznih djelomično ostakljenih  vrata od visokokvalitetnog tvrdog pvc profila - poz 6, dim 100x210 cm. Vrata kližu uz zid, a ostakljenje je u pvc okviru. Staklo 4+16+4. U cijeni sav potreban rad i materijal, okov, brava, sve do kompletne gotovosti. Sve mjere uzeti na objektu, a prije izrade dostaviti projektantu radionički nacrt. Obračun po kom. 
</t>
  </si>
  <si>
    <t>6.8.</t>
  </si>
  <si>
    <t xml:space="preserve">Dobava i ugradnja pregradne djelomično ostakljene stijene od visokokvalitetnog tvrdog pvc profila - poz 7, dim 430x260 cm u sustavu sa kliznim vratima dim 100x210 cm. Vratna krila sa punim parapetom (panel) do visine h=120 cm, rebrasta ispuna. Staklo 4+16+4. Uključene pvc klupice na dijelovima gdje se stijene oslanjaju na zidani parapet. U cijeni sav potreban rad i materijal, okov, brava, sve do kompletne gotovosti. Sve mjere uzeti na objektu, a prije izrade dostaviti projektantu radionički nacrt. Obračun po kom. </t>
  </si>
  <si>
    <t>6.9.</t>
  </si>
  <si>
    <t xml:space="preserve">Dobava i ugradnja pregradne djelomično ostakljene stijene od visokokvalitetnog tvrdog pvc profila - poz 8, dim 250x260 cm u sustavu sa kliznim vratima dim 100x210 cm. Vratna krila sa punim parapetom (panel) do visine h=120 cm, rebrasta ispuna. Staklo 4+16+4. Uključene pvc klupice na dijelovima gdje se stijene oslanjaju na zidani parapet. U cijeni sav potreban rad i materijal, okov, brava, sve do kompletne gotovosti. Sve mjere uzeti na objektu, a prije izrade dostaviti projektantu radionički nacrt. Obračun po kom. 
</t>
  </si>
  <si>
    <t>6.10.</t>
  </si>
  <si>
    <t xml:space="preserve">Dobava i ugradnja vatrootporne stijene (vatrootpornost 30 min) u sastavu sa kliznim vratima - poz 9, dim 370x260 cm u sustavu sa kliznim vratima dim 100x210 cm. Konstrukcija od poc. čeličnih profila i limova, ostakljenje vatrootpornim staklom. Vratno krilo s punim parapetom h=120 cm, rebrasta ispuna. Uključene potrebne klupice na dijelovima gdje se stijene oslanjaju na zidani parapet. U cijeni sav potreban rad i materijal, okov, brava, sve do kompletne gotovosti. Sve mjere uzeti na objektu, a prije izrade dostaviti projektantu radionički nacrt. Obračun po kom. </t>
  </si>
  <si>
    <t>6.11.</t>
  </si>
  <si>
    <t xml:space="preserve">Dobava i ugradnja pregradne djelomično ostakljene stijene od visokokvalitetnog tvrdog pvc profila - poz 10, dim 370x260 cm u sustavu sa kliznim vratima dim 100x210 cm. Vratna krila sa punim parapetom (panel) do visine h=120 cm, rebrasta ispuna. Staklo 4+16+4. Uključene pvc klupice na dijelovima gdje se stijene oslanjaju na zidani parapet. U cijeni sav potreban rad i materijal, okov, brava, sve do kompletne gotovosti. Sve mjere uzeti na objektu, a prije izrade dostaviti projektantu radionički nacrt. Obračun po kom. 
</t>
  </si>
  <si>
    <t>6.12.</t>
  </si>
  <si>
    <t xml:space="preserve">Dobava i ugradnja vatrootporne stijene (vatrootpornost 30 min) u sastavu sa vratima - jednokrilnim i kliznim - poz 11, tlocrtno "L" oblika, dim (588+120)x240 cm u sustavu sa kliznim vratima dim 100x210 cm. Na spoju stijena postaviti puni stup debljine profila. Konstrukcija od poc. čeličnih profila i limova, ostakljenje vatrootpornim staklom. Vratno krilo s punim parapetom h=120 cm, rebrasta ispuna. Uključene potrebne klupice na dijelovima gdje se stijene oslanjaju na zidani parapet. U cijeni sav potreban rad i materijal, okov, brava, sve do kompletne gotovosti. Sve mjere uzeti na objektu, a prije izrade dostaviti projektantu radionički nacrt. Obračun po kom. </t>
  </si>
  <si>
    <t>6.13.</t>
  </si>
  <si>
    <t xml:space="preserve">Dobava i ugradnja jednokrilnih punih pvc vrata - poz 12, dim 70x120 cm.  U cijeni sav potreban rad i materijal, okov, brava, sve do kompletne gotovosti. Sve mjere uzeti na objektu, a prije izrade dostaviti projektantu radionički nacrt. Obračun po kom. 
</t>
  </si>
  <si>
    <t>6.14.</t>
  </si>
  <si>
    <t xml:space="preserve">Dobava i ugradnja jednokrilnih punih pvc vrata - poz 13, dim (20+70)x120 cm.  U cijeni sav potreban rad i materijal, okov, brava, sve do kompletne gotovosti. Sve mjere uzeti na objektu, a prije izrade dostaviti projektantu radionički nacrt. Obračun po kom. 
</t>
  </si>
  <si>
    <t>6.15.</t>
  </si>
  <si>
    <t xml:space="preserve">Dobava i ugradnja pvc pregrada između dječjih sanitarnih čvorova od punih pvc panela koji se nalaze u pvc okvirima, istih karakteristika kao i vrata iz prethodne stavke, visine h=120 cm.  U cijeni sav potreban rad i materijal,  sve do kompletne gotovosti. Sve mjere uzeti na objektu, a prije izrade dostaviti projektantu radionički nacrt. Obračun po m2. </t>
  </si>
  <si>
    <t>6.16.</t>
  </si>
  <si>
    <t xml:space="preserve">Dobava i ugradnja vanjskog prozora - poz 1, dim 105x168 cm.  Prozor od visokokvalitetnog tvrdog peterokomornog profila, dijelom fiksni. Profili s prekidom termičkog mosta. Dvostruko izolirajuće staklo s jednim staklom niske emisije (Low-e obloge) - (4+16+4 mm) i punjenje plinom. Koeficijent prolaza topline cijelog otvora uključivo okvir najviše U=1,6W/m2.  U cijeni sav potreban rad i materijal, okov, sve do kompletne gotovosti. Sve mjere uzeti na objektu, a prije izrade dostaviti projektantu radionički nacrt. Obračun po kom. 
</t>
  </si>
  <si>
    <t>6.17.</t>
  </si>
  <si>
    <t>Dobava, doprema i ugradnja krovnog prozora - poz 2, dim 58x80 cm, središnji ovjes, iznutra drvena jezgra zaštićeno s dva sloja bezbojnog laka, izvana aluminijski pokrovni profili, sigurnosno staklo. U stavci i opšav, izolacijski set. Prozor se ugrađuje s kontrolnim setom za odimljavanje. Obračun po kom.</t>
  </si>
  <si>
    <t>6.18.</t>
  </si>
  <si>
    <t>Dobava, doprema i ugradnja krovnog prozora - poz 3, dim 58x80 cm, središnji ovjes, iznutra drvena jezgra zaštićeno s dva sloja bezbojnog laka, izvana aluminijski pokrovni profili, sigurnosno staklo. U stavci i opšav, izolacijski set. Obračun po kom.</t>
  </si>
  <si>
    <t>6.19.</t>
  </si>
  <si>
    <t>Dobava i montaža unutarnje ograde ukupne visine h=110 cm. Ograda je od željeznih profila, boje bijele. Ograda se sastoji od nosivog okvira, a između su vertikalni profili na jednakom razmaku 10 cm. Prije nabave ograde provjeriti točne dimenzije, a uzorak sa radioničkim nacrtom dostaviti Investitoru na potvrdu. Sve ostalo prema tehničkim uvjetima i priloženoj shemi. Obračun po m.</t>
  </si>
  <si>
    <t>6.20.</t>
  </si>
  <si>
    <t>Dobava i montaža željeznog pocinčanog i obojenog poklopca gustijerne. Poklopac dim do 70x70 cm. U stavci sav pomoćan rad, materijal i okov. Boja po izboru projektanta. Obračun po kom.</t>
  </si>
  <si>
    <t>PVC I BRAVARSKI RADOVI UKUPNO:</t>
  </si>
  <si>
    <t>VII.</t>
  </si>
  <si>
    <t>GIPSKARTONSKI RADOVI</t>
  </si>
  <si>
    <t>Pregradne zidove izraditi iz metalne pocinčane potkonstrukcije, čeličnih UW i CW profila i gipskartonskih ploča, koje se učvršćuju s obje strane metalnih profila - jedno, dvo ili troslojno. Dilatacije objekta prenijeti na konstrukciju pregradnih zidova. Visine pregradnih zidova određuju i međusobni razmak CW profila. Prije početka ugradbe gipskartonske ploče treba unijeti minimalno 24 sata ranije u prostor kako bi se prilagodile mikroklimatskim uvjetima. Gipsarski radovi moraju se izvesti solidno i stručno prema važećim propisima i pravilima dobrog zanata. U jediničnu cijenu gipsarskih radova ulazi i fugiranje i gletanje, površine su po završetku radova potpuno spremne za ličenje bez potrebe za ličilačkom pripremom zida. Vezu sa žbukom potrebno je obraditi posebnim elastičnim kitovima da se spriječi pucanje. Sve radove izvesti prema uputama proizvođača.</t>
  </si>
  <si>
    <t>7.1.</t>
  </si>
  <si>
    <t xml:space="preserve">Dobava i izrada pregradnih zidova debljine d=10,0 cm (uključujući zatvaranje otvora u zidovima). Zid od obostrano dvostrukih ploča 2x1,25 cm izvesti na odgovarajućoj pocinčanoj podkonstrukciji 5,0 cm iz uw i cw profila. Ispuna je kamenom vunom d=4,0 cm (min 30 kg/m3), a sve prema detalju iz projekta.  Zid je nenosiv, a na spojevima profila sa zidom potrebno je postaviti PE brtvenu traku. Spojevi ploča bandažirani, gletani unifloot smjesom, brušeni i spremni za bojanje ili polaganje keramičkih pločica. U stavku uključen sav potrebni ovjesni i pričvrsni materijal, ojačanja oko i izrada otvora i prodora, te potrebna skela. Obračun po m2. 
Napomena: vanjsku ploču sanitarnih čvorova izvesti s vlagootpornim pločama!
</t>
  </si>
  <si>
    <t>7.2.</t>
  </si>
  <si>
    <t>Dobava i izrada pregradnih zidova debljine d=10,0 cm (uključujući zatvaranje otvora u zidovima). Zid od obostrano dvostrukih ploča 2x1,25 cm izvesti na odgovarajućoj pocinčanoj podkonstrukciji 5,0 cm iz uw i cw profila. Ispuna je kamenom vunom d=4,0 cm (min 30 kg/m3), a sve prema detalju iz projekta.  Zid je nenosiv, a na spojevima profila sa zidom potrebno je postaviti PE brtvenu traku. Spojevi ploča bandažirani, gletani unifloot smjesom, brušeni i spremni za bojanje ili polaganje keramičkih pločica. U stavku uključen sav potrebni ovjesni i pričvrsni materijal, ojačanja oko i izrada otvora i prodora, te potrebna skela. Obračun po m2. 
Napomena: izvesti vatrootpornim pločama.</t>
  </si>
  <si>
    <t>7.3.</t>
  </si>
  <si>
    <t>Dobava i izrada spuštenog stropa  prema projektu od gips-kartonskih ploča 1x1,25 cm na odgovarajuću pocinčanu podkonstrukciju. Visina spuštanja prema projektu, u skladu s projektima instalacija i interijera. Ispuna je kamenom vunom d=10,0 cm (min 30 kg/m3), a sve prema detalju iz projekta. Na spojevima profila sa zidom i stropom, potrebno je postaviti PE brtvenu traku širine 3 cm. Spojevi ploča bandažirani, gletani unifloot smjesom, brušeni i spremni za bojanje, a spojevi sa zidom i drugim stropom ojačani trajno elastičnim kitom (acryl). U stavku uključen sav potrebni ovjesni i pričvrsni materijal, izrada otvora i prodora, te potrebna skela. Obračun po m2.</t>
  </si>
  <si>
    <t>7.4.</t>
  </si>
  <si>
    <t xml:space="preserve">Dobava i izrada kosog spuštenog stropa - između rogova od gips-kartonskih jednostrukih ploča 1x1,25 cm na odgovarajuću pocinčanu podkonstrukciju. Ispuna kamenom vunom debljine d=10,0 cm. Visina spuštanja prema projektu. Na spojevima profila sa drvenom gredom i stropom, potrebno je postaviti lajsne. Spojevi ploča bandažirani, gletani unifloot smjesom, brušeni i spremni za bojanje, a spojevi sa zidom i drugim stropom ojačani trajno elastičnim kitom (acryl). U stavku uključen sav potrebni ovjesni i pričvrsni materijal, izrada otvora i prodora, te potrebna skela. Obračun po m2.
</t>
  </si>
  <si>
    <t>7.5.</t>
  </si>
  <si>
    <t xml:space="preserve">Dobava i izrada kosog spuštenog stropa - između rogova od gips-kartonskih jednostrukih ploča 1x1,25 cm na odgovarajuću pocinčanu podkonstrukciju. Ispuna kamenom vunom debljine d=10,0 cm. Visina spuštanja prema projektu. Na spojevima profila sa drvenom gredom i stropom, potrebno je postaviti lajsne. Spojevi ploča bandažirani, gletani unifloot smjesom, brušeni i spremni za bojanje, a spojevi sa zidom i drugim stropom ojačani trajno elastičnim kitom. U stavku uključen sav potrebni ovjesni i pričvrsni materijal, izrada otvora i prodora, te potrebna skela. Obračun po m2.                           Napomena: izvesti vatrootpornim pločama.
</t>
  </si>
  <si>
    <t>7.6.</t>
  </si>
  <si>
    <t>Radovi izrade ojačanja u pregradnim zidovima na pozicijama sidrenja sanitarnih uređaja u gipskartonskim pregradnim zidovima sa odgovarajućim drvenim opločenjem d=50 mm između potrebne pocinčane podkonstrukcije, sve komplet po sanitarnom uređaju. Obračun po kom.</t>
  </si>
  <si>
    <t>GIPSKARTONSKI RADOVI  UKUPNO:</t>
  </si>
  <si>
    <t>VIII.</t>
  </si>
  <si>
    <t>IZOLATERSKI RADOVI</t>
  </si>
  <si>
    <t xml:space="preserve">Materijali za izvedbu hidroizolaterskih radova trebaju biti prvorazredne kvalitete i u pogledu kvalitete odgovarati HR normama koje propisuje Tehnički propis o građevnim proizvodima sukladno HRN EN koja se odnosi na određeni proizvod. Podloga za hidroizolaciju mora biti suha i čvrsta, ravna, bez šupljina na površini, te očišćena od prašine i raznih nečistoća. Svi spojevi izvedeni su potrebnim preklopima min. 10 cm, savijanje izvesti pažljivo jer će sve manjkavosti i štete nastale lošom izvedbom izolacije snositi izvoditelj radova. Ukoliko se naknadno ustanovi tj. pojavi vlaga zbog loše izvedbe, ne dozvoljava se krpanje, već se mora ponovno izvesti izolacija cijele površine na trošak izvoditelja radova koji u tom slučaju mora o svom trošku izvesti i popravak pojedinih građevinskih i obrtničkih radova koji se prilikom ponovne izvedbe oštete ili moraju demontirati. Za primjenjeni materijal izvoditelj radova mora predočiti certifikate/ateste o izolacijskim svojstvima.    </t>
  </si>
  <si>
    <t>8.1.</t>
  </si>
  <si>
    <t>Dobava i izvedba horizontalne hidroizolacije podova na tlu na zaglađenoj ab podnoj ploči objekta. Izolacija se izvodi od dvije punoplošno zavarene bitumenske trake sa uloškom od staklene tkanine na hladnom prednamazu od bitumenske emulzije. Izolaciju uzdignuti uz zidove za min 7,0 cm, a pri polaganju se obavezno pridržavati tehničkih uputa i minimalnih preklopa. Hidroizolacija se izvodi na prethodno očišćenu podlogu. Obračun po m2.</t>
  </si>
  <si>
    <t>8.2.</t>
  </si>
  <si>
    <t>Dobava i izrada polimer-cementne hidroizolacije u sanitarnom čvoru od elastičnog hidroizolacijskog premaza od modificiranih polimera. Uključeno izdizanje 20,0 cm uz zidove.  Hidroizolacija se izvodi na prethodno očišćenu podlogu. Obračun po m2.</t>
  </si>
  <si>
    <t>8.3.</t>
  </si>
  <si>
    <t>Dobava i postava toplinske izolacije poda na tlu grijanog prostora od  ekstrudiranog polistirena XPS u pločama (30 kg/m³), debljine d=4,0 cm, s rubnim preklopima. Obračun po m2.</t>
  </si>
  <si>
    <t>8.4.</t>
  </si>
  <si>
    <t>Dobava i postava zvučno-toplinske izolacije podova međukatnih konstrukcija od  elast. ekspandiranog polistirena u pločama debljine d=2x1,0 cm. Obračun po m2.</t>
  </si>
  <si>
    <t>8.5.</t>
  </si>
  <si>
    <t>Dobava i postava zvučno-izolacijske membrane (kao Ethafoam 222-E ili jednakovrijedna). Obračun po m2.</t>
  </si>
  <si>
    <t>IZOLATERSKI RADOVI UKUPNO:</t>
  </si>
  <si>
    <t>IX.</t>
  </si>
  <si>
    <t>KAMENOKLESARSKI RADOVI</t>
  </si>
  <si>
    <r>
      <t>Sav uporabljeni materijal i finalni građevinski proizvodi moraju odgovarati postojećim tehničkim propisima i HR normama. Kvaliteta i svojstva kamena, oblik i mjere ploča, kvaliteta obrade površina, kriteriji kvalifikacije kamena, uvjeti skladištenja, pakiranja i transporta moraju odgovarati standardu HRN B.B3.200.</t>
    </r>
    <r>
      <rPr>
        <sz val="11"/>
        <color indexed="10"/>
        <rFont val="Calibri"/>
        <family val="2"/>
        <charset val="238"/>
      </rPr>
      <t> </t>
    </r>
    <r>
      <rPr>
        <sz val="11"/>
        <rFont val="Calibri"/>
        <family val="2"/>
        <charset val="238"/>
      </rPr>
      <t>Ako je vrsta kamena samo načelno određena (osnovna vrsta i okvirni tip boje), izvođač uz ponuđeni konkretni kamen mora priložiti atest s podacima o čvrstoći na pritisak i savijanje, prostornoj masi, upijanju vode, poroznosti i otpornosti na habanje. Podloga na koju se postavlja kamen mora biti tehnički ispravna. Ugrađeni materijal mora biti jednak uzorku što ga je odobrio projektant. Kamene ploče kojima su kitom i mortom zatvorene rupice i šupljine neće se primiti i ne smiju se ugraditi. Podovi se moraju nakon polaganja zaštititi gipsanim estrihom ili građevinskim pločama što treba biti sadržano u cijeni, a zaštita će se skinuti neposredno prije završetka gradnje. Potrebno je izvršiti sve provjere dužina, širina i visina u naravi i ukazati nadzornom inženjeru na eventualna odstupanja od projekta, odnosno na probleme prije oblaganja. Izvođač će pristupiti izvedbi tek nakon što projektant potpisom potvrdi radioničke nacrte i tehnološku razradu svih detalja.</t>
    </r>
  </si>
  <si>
    <t>9.1.</t>
  </si>
  <si>
    <t>Čišćenje kamenog pročelja objekta, sjever. Pažljivo čišćenje kamena, pjeskarenjem ili sl. metodom, a fuge izbiti. Kamen naknadno i po završetku svih radova impregnirati. Kamene elemente očistiti s posebnom pažnjom. Sva oštećenja koja se pronađu korigirati s istom vrstom kamena kao i načinom obrade. Sve nedoumice riješiti u dogovoru s projektantom. Obračun m2.</t>
  </si>
  <si>
    <t>9.2.</t>
  </si>
  <si>
    <t xml:space="preserve">Fugiranje pročeljnih zidova objekta, sjever. Stavkom obuhvaćeno izbijanje i čišćenje postojeće fuge. Fugira se vodonepropusnim reparaturnim mortom sive boje. U stavci skela, sav pomoćni rad i materijal. Obračun po m2. </t>
  </si>
  <si>
    <t>9.3.</t>
  </si>
  <si>
    <t xml:space="preserve">Čišćenje kamene plastike pjeskarenjem. Čiste se kamene igale prozora i vrata i kanali oborinske odvodnje. U stavci sav pomoćni rad i materijal. Obračun komplet.
</t>
  </si>
  <si>
    <t>9.4.</t>
  </si>
  <si>
    <t xml:space="preserve">Čišćenje kamenih unutarnjih stepenica sa podestima (gazišta i čela), dim 95/30/16,1. Pažljivo čišćenje kamena, pjeskarenjem ili sl. metodom. Kamen naknadno i po završetku svih radova impregnirati. Kamene elemente očistiti s posebnom pažnjom. Sva oštećenja koja se pronađu korigirati s istom vrstom kamena kao i načinom obrade. Sve nedoumice riješiti u dogovoru s projektantom. Obračun po m2.
</t>
  </si>
  <si>
    <t>9.5.</t>
  </si>
  <si>
    <t>Dobava i obloga nastupnih i čeonih ploha i podesta unutarnjih stepenica i podesta kamenim pločama od bračkog kamena. Debljina ploča gazišta je 4 cm, a debljina ploča čela 3 cm. Površinska obrada - polirano, u širini 5 cm fino ozrnjeno zbog klizanja. Ploče na podestu d=2 cm. Polaganje u cementni mort. U cijeni stavke fugiranje i impregniranje površine. Obračun po kom.</t>
  </si>
  <si>
    <t>- gazišta širine 30,0 cm, L=  95,0 cm</t>
  </si>
  <si>
    <t>- gazišta širine 30,0 cm, L=105,0 cm</t>
  </si>
  <si>
    <t>- čelo visine 16,0 cm, L=  95,0 cm</t>
  </si>
  <si>
    <t>- čelo visine 16,0 cm, L=105,0 cm</t>
  </si>
  <si>
    <t>- podest i hodnici</t>
  </si>
  <si>
    <t>- cokl</t>
  </si>
  <si>
    <t>- cokl uz stepenice (gazište i čelo)</t>
  </si>
  <si>
    <t>KAMENOKLESARSKI RADOVI  UKUPNO:</t>
  </si>
  <si>
    <t>X.</t>
  </si>
  <si>
    <t>PODOPOLAGAČKI RADOVI</t>
  </si>
  <si>
    <t>Svi radovi moraju se izvesti u skladu s važećim pravilnicima, standardima i tehničkim uvjetima te prema opisima troškovničke stavke. Radovi na polaganju podova mogu se izvoditi nakon što su ispunjeni svi uvjeti: kvaliteta podloge, vlažnost, temperatura prostora kao i svi posebni uvjeti proizvođača pojedine vrste podne obloge. Ukoliko podna obloga nema standard, atestom je potrebno utvrditi dimenzije i stabilnost dimenzija, postojanost prema svjetlu, zapaljivost, klizavost, provodljivost, ujednačenost površina. Podloge za polaganje podnih obloga potrebno je fino izravnati masom za izravnavanje.</t>
  </si>
  <si>
    <t>10.1.</t>
  </si>
  <si>
    <t>Dobava i postavljanje nivelir mase kao podloge za postavu linoleuma. U cijeni sav pomoćni rad i materijal. Obračun po m2.</t>
  </si>
  <si>
    <t>10.2.</t>
  </si>
  <si>
    <t xml:space="preserve">Dobava i postavljanje heterogene pvc elastične podne obloge ojačane poliuretanom, ukupna d=3,45 mm. Proziran habajući sloj bez editiva d=0,65 mm. Apsorpcija zvuka - 20 dB i akustičko poboljšanje 61 dB. Protuklizna, otporna na vatru Bfl s1. Nanosi se na očišćenu i dobro pripremljenu podlogu. Uključeno potrebno postavljanje rubnih lajsni te sav spojni i pomoćni rad i materijal. Boja i način postavljanja po izboru investitora. Obračun po m2.
</t>
  </si>
  <si>
    <t>PODOPOLAGAČKI RADOVI  UKUPNO:</t>
  </si>
  <si>
    <t>XI.</t>
  </si>
  <si>
    <t>KERAMIČARSKI RADOVI</t>
  </si>
  <si>
    <t>Sva opločenja zidova, podova i sl. izvesti na mjestima gdje je to predviđeno projektom. Izvedba mora zadovoljiti važeće tehničke propise i HR norme. Keramičarski materijal mora biti prvoklasan u kategoriji i u boji po izboru projektanata. Pločice loše kvalitete i napuknute ne smiju se ugrađivati. Površine koje će se oblagati trebaju biti čvrste, suhe, čiste i ravne, te dovoljno odstajale i zrele. Ljepila moraju biti atestirana i deklarirana, uz detaljna uputstva za ugradnju sa predradnjama. Reške se zatvaraju zaptivnim materijalom u izvedbi prema zahtjevu troškovničke stavke. Izvedba uključuje i ispitivanje i čišćenje podloge, izravnanje manjih neravnina, preciznu izvedbu spoja na ostale dijelove građevine, zaštitu izvedenih površina i uklanjanje svih otpadaka po završetku radova.</t>
  </si>
  <si>
    <t>11.1.</t>
  </si>
  <si>
    <t xml:space="preserve">Dobava i polaganje protukliznih keramičkih pločica hodnika i vjetrobrana, lijepljenjem na već pripremljenu i osušenu cementnu podlogu podova. Stavka obuhvaća i cokl visine h=8,0 cm. Kakvoća, veličina i boja po izboru projektanta. Fugirati sa odgovarajućom masom u odgovarajućoj boji. U stavku uključene sve pomoćne i predradnje, te sav pričvrsni materijal. Obračun po m2.
</t>
  </si>
  <si>
    <t>- podne pločice</t>
  </si>
  <si>
    <t>11.2.</t>
  </si>
  <si>
    <t xml:space="preserve">Dobava i polaganje protukliznih keramičkih pločica kuhinje i blagovaonice, lijepljenjem na već pripremljenu i osušenu cementnu podlogu podova. Stavka obuhvaća i cokl visine h=8,0 cm. Kakvoća, veličina i boja po izboru projektanta. Fugirati sa odgovarajućom masom u odgovarajućoj boji. U stavku uključene sve pomoćne i predradnje, te sav pričvrsni materijal. Obračun po m2.
</t>
  </si>
  <si>
    <t>11.3.</t>
  </si>
  <si>
    <t xml:space="preserve">Dobava i polaganje protukliznih keramičkih pločica garderoba i sanitarija, lijepljenjem na već pripremljenu i osušenu cementnu podlogu podova. Stavka obuhvaća i cokl visine h=8,0 cm. Kakvoća, veličina i boja po izboru projektanta. Fugirati sa odgovarajućom masom u odgovarajućoj boji. U stavku uključene sve pomoćne i predradnje, te sav pričvrsni materijal. Obračun po m2.
</t>
  </si>
  <si>
    <t>11.4.</t>
  </si>
  <si>
    <t>Dobava i ljepljenje keramičkih pločica na već pripremljenu podlogu zidova kuhinje između elemenata. Kakvoća, veličina i boja po izboru projektanta. Fugirati sa odgovarajućom masom u odgovarajućoj boji. U stavku uključene sve pomoćne i predradnje, te sav pričvrsni materijal. Obračun po m2.</t>
  </si>
  <si>
    <t>11.5.</t>
  </si>
  <si>
    <t xml:space="preserve">Dobava i ljepljenje keramičkih pločica na već pripremljenu podlogu zidova sanitarija u visini zidova h=120 cm (dječje sanitarije) i h=200 cm (sanitarije za odrasle). Kakvoća, veličina i boja (design) po izboru projektanta. Fugirati sa odgovarajućom masom u odgovarajućoj boji. U stavku uključene sve pomoćne i predradnje, te sav pričvrsni materijal. Obračun po m2. </t>
  </si>
  <si>
    <t>KERAMIČARSKI RADOVI UKUPNO:</t>
  </si>
  <si>
    <t>XII.</t>
  </si>
  <si>
    <t>LIČILAČKI RADOVI</t>
  </si>
  <si>
    <t xml:space="preserve">Prije početka radova izvoditelj radova mora ustanoviti kvalitetu podloge za izvođenje ličilačkih radova. Ako ista nije pogodna za taj rad, mora o tome pismeno obavijestiti investitora, kako bi se na vrijeme mogla popraviti i prirediti za ličenje. Kasnije povezivanje i opravdanje da kvalitet nije dobar radi loše podloge, neće se uzimati u obzir. Izrada mora biti čista, kvalitetna i s najboljim materijalima. Na obojenim površinama ne smije biti mrlja i tragova četke. Ton i boja moraju biti ujednačeni. Prije izvedbe finalnog sloja, podloge za ličilačke radove moraju se neutralizirati, impregnirati i izolirati.         </t>
  </si>
  <si>
    <t>12.1.</t>
  </si>
  <si>
    <t xml:space="preserve">Bojanje unutarnjih žbukanih zidnih i stropnih ploha objekta. Stavka obuhvaća gletovanje i dvostruko bojanje. Boja po izboru projektanta. Uključen sav rad i materijal, te radna skela. Obračun po m2. </t>
  </si>
  <si>
    <t>12.2.</t>
  </si>
  <si>
    <t xml:space="preserve">Bojanje unutarnjih gipskartonskih zidnih i stropnih ploha objekta. Plohe su prethodno pripremljene za bojanje. Stavka obuhvaća dvostruko nanošenje boje. Boja po izboru projektanta. Uključen sav rad i materijal, te radna skela. Obračun po m2. </t>
  </si>
  <si>
    <t>12.3.</t>
  </si>
  <si>
    <t xml:space="preserve">Bojanje vanjskih fasadnih zidova kuhinje. Stavka obuhvaća dvostruko nanošenje boje. Boja bijela. Uključen sav rad i materijal, te radna skela. Obračun po m2. </t>
  </si>
  <si>
    <t>LIČILAČKI RADOVI UKUPNO:</t>
  </si>
  <si>
    <t>SVEUKUPNA REKAPITULACIJA - ZGRADA VRTIĆA:</t>
  </si>
  <si>
    <t>GRAĐEVINSKO OBRTNIČKI RADOVI</t>
  </si>
  <si>
    <t>Pripremni i zemljani radovi</t>
  </si>
  <si>
    <t>Radovi demontaže i rušenja</t>
  </si>
  <si>
    <t>Betonski i armiranobetonski radovi</t>
  </si>
  <si>
    <t>Zidarski radovi</t>
  </si>
  <si>
    <t>Limarski radovi</t>
  </si>
  <si>
    <t>Pvc i bravarski radovi</t>
  </si>
  <si>
    <t>Gipskartonski radovi</t>
  </si>
  <si>
    <t>Izolaterski radovi</t>
  </si>
  <si>
    <t>Kamenoklesarski radovi</t>
  </si>
  <si>
    <t>Podopolagački radovi</t>
  </si>
  <si>
    <t>Keramičarski radovi</t>
  </si>
  <si>
    <t>Ličilački radovi</t>
  </si>
  <si>
    <t>Građevinsko obrtnički radovi ukupno (kn):</t>
  </si>
  <si>
    <t>GRAĐEVINSKO OBRTNIČKI RADOVI - IGRAONICA</t>
  </si>
  <si>
    <t xml:space="preserve">Isključivanje instalacija u objektu i izvan objekta i blindiranje postojećih priključaka. Stavka obuhvaća demontažu instalacija vode i odvodnje, elektro i strojarskih instalacija te utovar i odvoz na deponiju.  Obračun komplet. 
</t>
  </si>
  <si>
    <t>1.2.</t>
  </si>
  <si>
    <t>Demontaža i iznošenje pokretne i nepokretne opreme iz objekta, elektro opreme (rasvjetna tijela, utičnice prekidači,.. sa svim pripadajućim elementima). Demontirane i iznesene elemente utovariti u vozilo i odvesti na deponiju. Obračun komplet.</t>
  </si>
  <si>
    <t>1.3.</t>
  </si>
  <si>
    <t>Pažljiva demontaža vanjske stolarije - prozora i vrata, komplet sa štokovima. Utovar i odvoz na deponij. Obračun po kom prema veličini otvora:</t>
  </si>
  <si>
    <t>1.4.</t>
  </si>
  <si>
    <t xml:space="preserve">Pažljivo rušenje zida od opeke/betona u produžnom mortu. Zid debljine: 35 cm. Stavka obuhvaća rušenje, utovar u prijevozno sredstvo i odvoz porušenog materijala na deponiju. Obračun po m3. </t>
  </si>
  <si>
    <t>1.5.</t>
  </si>
  <si>
    <t xml:space="preserve">Demontaža crijepa krova objekta, uključujući sljeme, limene opšave i oluke.  U cijenu uračunat utovar i odvoz svog nastalog otpada na za to predviđen deponij. Obračun po m2 kose projekcije krova.
</t>
  </si>
  <si>
    <t>1.6.</t>
  </si>
  <si>
    <t>Demontaža krovne konstrukcije objekta. Pažljiva demontaža kompletne krovne konstrukcije, sa svim pripadajućim gredama, demontaža krovnih letvi. U cijenu uračunat utovar i odvoz svog nastalog otpada na za to predviđen deponij. Obračun po m2 kose projekcije krova.</t>
  </si>
  <si>
    <t>1.7.</t>
  </si>
  <si>
    <t>ZEMLJANI RADOVI</t>
  </si>
  <si>
    <t>Strojno rušenje svih kamenih elemenata (zidovi, stepenice i podne ploče na terenu i sl.), a koji su u prostoru obuhvata. Zidovi visine do 50,0 cm i debljine do 50,0 cm.  Radovi se izvode zajedno sa radovima iskopa. Porušeni materijal utovariti i odvesti na deponiju. Obračun po m3.</t>
  </si>
  <si>
    <t>Široki strojni iskop u terenu B kategorije do donje kote polaganja tampona podne ploče, a prema gabaritima iz projekta i elaboratu iskolčenja. Stavka obuhvaća utovar iskopanog materijala u prijevozno sredstvo i odvoz na deponiju. Obračun po m3.</t>
  </si>
  <si>
    <t xml:space="preserve">Dobava, razastiranje i nabijanje dobro graduiranog šljunka - tampona, ispod ab podnih ploča. Tampon se ugrađuje kao  u sloju debljine 15,0-20,0 cm s nabijanjem. Obračun po m3. </t>
  </si>
  <si>
    <t>- tampon ispod podnih ploča vanjskih površina</t>
  </si>
  <si>
    <t>ZEMLJANI RADOVI UKUPNO:</t>
  </si>
  <si>
    <t xml:space="preserve">Izrada, dobava, ugradnja i njega betona ab podne ploče izvan objekta debljine d=10,0 cm. Beton klase C 25/30,  a sve prema statičkom proračunu i planovima oplate. Podna ploča se izvodi na prethodno zbijenom tamponskom sloju (obračunat u zemljanim radovima). Gornju površinu fino zagladiti zbog naknadne izrade hidroizolacije. Stavka obuhvaća oplatu i beton, armatura u zasebnoj stavci. Obračun po m3. </t>
  </si>
  <si>
    <t>Izrada, dobava, ugradnja i njega betona ab horizontalnog i kosog serklaža (kruna postojećih nosivih zidova) u glatkoj oplati jednostavnog p.p. Beton klase C 25/30. Stavka obuhvaća oplatu i beton, armatura u zasebnoj stavci. Obračun po m3.</t>
  </si>
  <si>
    <r>
      <rPr>
        <sz val="11"/>
        <color indexed="8"/>
        <rFont val="Calibri"/>
        <family val="2"/>
        <charset val="238"/>
      </rPr>
      <t xml:space="preserve">Dobava, ispravljanje, savijanje, postava i vezivanje armature. Izvodi se prema statičkom proračunu odnosno nacrtima savijanja armature.
Prije betoniranja nadzorni inženjer za konstrukciju treba pregledati montiranu armaturu i upisom u građevinski dnevnik odobriti betoniranje. Obračun po kg armature. Konstrukciju treba armirati čelikom kvalitete </t>
    </r>
    <r>
      <rPr>
        <sz val="11"/>
        <rFont val="Calibri"/>
        <family val="2"/>
        <charset val="238"/>
      </rPr>
      <t xml:space="preserve"> B500B.</t>
    </r>
    <r>
      <rPr>
        <sz val="11"/>
        <color indexed="10"/>
        <rFont val="Calibri"/>
        <family val="2"/>
        <charset val="238"/>
      </rPr>
      <t/>
    </r>
  </si>
  <si>
    <t>Žbukanje unutarnjih ploha zidova cementnom žbukom. Plohe moraju biti očiščene i otprašene. Svi šlicevi i druga udubljenja moraju se popuniti mortom. Žbuka se  nanosi u debljini 1-2 cm. Uključivo potrebna pokretna skela visine 200-300 cm, nanošenje cementnog šprica, ugradnju odgovarajućih profila oko svih otvora, rubova, istaka i sl. Obračun po m2 izvedenih radova.</t>
  </si>
  <si>
    <t>Dobava i montaža betonskih pješačkih rubnjaka. Rubnjaci se montiraju u beton, vrh rubnjaka 10,0 cm iznad gotove kote uređenja terena. Spojeve fugirati i očistiti. Obračun po m.</t>
  </si>
  <si>
    <t>Izrada, dobava, montaža i demontaža nakon izvršenih radova, fasadne skele sa svim ukrućenjima, potporama, ogradama, mostovima, prilazima i slično. Podloga na koju se postavlja fasadna skela mora biti čvsta i stabilna. Minimalna širina skele iznosi 80 cm. Udaljenost od zida pročelja do radne platforme iznosi 15-20 cm. Visina zaštitne ograde iznosi 100 cm, a razmak elemenata ograde max. do 35 cm. U razini radne platfornme uz zaštitnu ogradu postaviti dasku visine 20 cm. Skelu je potrebno osigurati od prevrtanja sidrenjem uz objekt. Obračun po m2 vertikalne projekcije.</t>
  </si>
  <si>
    <t>TESARSKI RADOVI</t>
  </si>
  <si>
    <t>Dobava materijala te izrada drvene konstrukcije krova objekta koje se sastoji od  greda, nazidnica,  sl., a sve prema statičkom proračunu i dogovoru sa statičarom u fazi izvođenja. Drvene elemente koji imaju dodir s betonom postaviti na prethodno postavljenu izolaciju (bitumenska traka), te se učvršćuje sidrenim vijcima. Građa je od četinara, zdrave II. klase i zaštićena premazom protiv crvotočine i vlage. Obračun po m2 kose krovne plohe.</t>
  </si>
  <si>
    <t>5.2.</t>
  </si>
  <si>
    <t xml:space="preserve">Dobava materijala te izrada drvenog podaščanja krova. Podaščanje se izvodi daskom debljine do 24 mm. Građa je od četinara, zdrave II. klase i zaštićena premazom protiv crvotočine i vlage. Obračun po m2 kose krovne plohe.
</t>
  </si>
  <si>
    <t>5.3.</t>
  </si>
  <si>
    <t>Dobava materijala te izrada letvi krova:
- letve dim 3x7 cm paralelne sa strehom za polaganje crijepa;
- drvene letve 8x5 cm postavljene u smjeru okomitom na strehu, formiraju provjetravani sloj zraka između letvi;
- letve dim 5x10 cm postavljene u smjeru okomitom na strehu na drvene rogove 14/16 cm, a između kojih se postavlja toplinska izolacija;
Građa je od četinara, zdrave II. klase i zaštićena premazom protiv crvotočine i vlage. Obračun po m2 kose krovne plohe.</t>
  </si>
  <si>
    <t>TESARSKI RADOVI UKUPNO:</t>
  </si>
  <si>
    <t>KROVOPOKRIVAČKI RADOVI</t>
  </si>
  <si>
    <t>Dobava i postavljanje crijepa krova objekta tip kupa kanalica na drvenim letvama. Svaki crijep prikucati galvaniziranim čavlima, odnosno crijep postaviti po pravilima zanata. Sve očistiti i isprati. Obračun po m2 kose krovne plohe.</t>
  </si>
  <si>
    <t>Dobava i postavljanje sljemenjaka krova od istog crijepa kao crijep na krovu. Sve očistiti i isprati. Obračun po m.</t>
  </si>
  <si>
    <t>KROVOPOKRIVAČKI RADOVI UKUPNO:</t>
  </si>
  <si>
    <t xml:space="preserve">Dobava materijala izrada i ugradnja vertikalnog oluka od pocinčanog lima, dim poprečnog presjeka 10x15 cm. Uključena potrebna sidrenja. Posebnu pažnju posvetiti spojevima koji moraju biti uredni, a što je obuhvaćeno cijenom. Obračun po m.  </t>
  </si>
  <si>
    <t xml:space="preserve">Dobava materijala izrada i ugradnja horizontalnog oluka od pocinčanog lima, dim poprečnog presjeka 10x15 cm. Posebnu pažnju posvetiti spojevima koji moraju biti uredni, a što je obuhvaćeno cijenom. Obračun po m.  </t>
  </si>
  <si>
    <t>PVC RADOVI</t>
  </si>
  <si>
    <t xml:space="preserve">Dobava i montaža PVC dvokrilnog otklopno zaokretnog prozora, dim 100x70 cm. Konstrukcija otvora od pvc profila s trostrukim izolirajućim staklom, boja bijela. U cijeni sav potreban rad i materijal, do kompletne gotovosti i ral montaža i al klupica. Sve mjere uzeti na objektu, a prije izrade dostaviti projektantu radionički nacrt. Obračun po kom.  </t>
  </si>
  <si>
    <t xml:space="preserve">Dobava i montaža PVC jednokrilnih ulaznih vrata, dim 100x205 cm. Konstrukcija otvora od pvc profila, kombinacija panela i stakla, boja bijela. U cijeni sav potreban rad i materijal, do kompletne gotovosti i ral montaža. Sve mjere uzeti na objektu, a prije izrade dostaviti projektantu radionički nacrt. Obračun po kom.  </t>
  </si>
  <si>
    <t xml:space="preserve">Dobava i ugradnja pregradne pvc stijene od visokokvalitetnog tvrdog pvc peterokomornog profila - poz 1, dim 357x210 cm. U sustavu sa kliznim vratima dim 100x210 cm. Vratno krilo s punim parapetom do visine h=120 cm, rebrasta ispuna. Uključene pvc klupice gdje se stijene oslanjaju na puni parapet. U cijeni sav potreban rad i materijal, okov, brava, ključevi, sve do kompletne gotovosti. Sve mjere uzeti na objektu, a prije izrade dostaviti projektantu radionički nacrt. Obračun po kom. </t>
  </si>
  <si>
    <t xml:space="preserve">Dobava i ugradnja pregradne pvc stijene od visokokvalitetnog tvrdog pvc peterokomornog profila - poz 2, dim 252x210 cm. Uključene pvc klupice gdje se stijene oslanjaju na puni parapet. U cijeni sav potreban rad i materijal, sve do kompletne gotovosti. Sve mjere uzeti na objektu, a prije izrade dostaviti projektantu radionički nacrt. Obračun po kom. </t>
  </si>
  <si>
    <t xml:space="preserve">Dobava i ugradnja jednokrilnih punih pvc vrata, dim 70x120 cm.  U cijeni sav potreban rad i materijal, okov, brava, sve do kompletne gotovosti. Sve mjere uzeti na objektu, a prije izrade dostaviti projektantu radionički nacrt. Obračun po kom. 
</t>
  </si>
  <si>
    <t>8.6.</t>
  </si>
  <si>
    <t xml:space="preserve">Dobava i ugradnja pvc pregrade sanitarnog čvora od punih pvc panela koji se nalaze u pvc okvirima, istih karakteristika kao i vrata iz prethodne stavke, visine h=120 cm.  U cijeni sav potreban rad i materijal,  sve do kompletne gotovosti. Sve mjere uzeti na objektu, a prije izrade dostaviti projektantu radionički nacrt. Obračun po m2. </t>
  </si>
  <si>
    <t>PVC RADOVI UKUPNO:</t>
  </si>
  <si>
    <t>Radovi izrade ojačanja u pregradnim zidovima na pozicijama sidrenja sanitarnih uređaja u gipskartonskim pregradnim zidovima sa odgovarajućim drvenim opločenjem d=50 mm između pocinčane podkonstrukcije. Komplet po sanitarnom uređaju.</t>
  </si>
  <si>
    <r>
      <t>Dobava i izrada kosog spuštenog stropa - između rogova od gips-kartonskih jednostrukih ploča 1x1,25 cm na odgovarajuću pocinčanu podkonstrukciju. Ispuna kamenom vunom debljine d=10,0 cm. Visina spuštanja prema projektu. Na spojevima profila sa drvenom gredom i stropom, potrebno je postaviti lajsne. Spojevi ploča bandažirani, gletani unifloot smjesom, brušeni i spremni za bojanje, a spojevi sa zidom i drugim stropom ojačani trajno elastičnim kitom</t>
    </r>
    <r>
      <rPr>
        <sz val="11"/>
        <rFont val="Calibri"/>
        <family val="2"/>
        <charset val="238"/>
      </rPr>
      <t xml:space="preserve">. U stavku uključen sav potrebni ovjesni i pričvrsni materijal, izrada otvora i prodora, te potrebna skela. Obračun po m2.
</t>
    </r>
  </si>
  <si>
    <t>10.3.</t>
  </si>
  <si>
    <t>Dobava i postava toplinske izolacije poda na tlu  od  ekstrudiranog polistirena XPS u pločama (30 kg/m³), debljine d=4,0 cm, s rubnim preklopima. Obračun po m2.</t>
  </si>
  <si>
    <t>10.4.</t>
  </si>
  <si>
    <t>Dobava i ugradnja parne brane - Pe folija krova. Sve izraditi prema uputama proizvođača. Obračun po m2 kose površine krova.</t>
  </si>
  <si>
    <t>10.5.</t>
  </si>
  <si>
    <t>Dobava, doprema i ugradnja krovne paropropusne, vodonepropusne folije. Sve izraditi prema uputama proizvođača. U cijenu uključen materijal i sav potreban rad, komplet. Obračun po m2 kose površine krova.</t>
  </si>
  <si>
    <t>KAMENOREZAČKI RADOVI</t>
  </si>
  <si>
    <t xml:space="preserve">Izrada, dobava i ugradnja kamenih pragova vanjskih vrata. Pragovi  se polažu u cem. mort. Sve mjere uzeti na objektu. 
- unutarnji prag širine d=10,0 cm, debljine d=3,0 cm;
- vanjski prag širine d=20,0 cm, debljine d=4,0 cm na 3,0 cm sa okapnicom;
Obračun po m.
</t>
  </si>
  <si>
    <t>Dobava i obloga nastupnih i čeonih ploha i podesta vanjskih stuba kamenim pločama od bračkog kamena. Nastupne plohe fino ozrnjene. Debljina ploča gazišta je 4 cm, a debljina ploča čela 3 cm. Polaganje u cementni mort. U cijeni stavke fugiranje i impregniranje površine. Obračun po kom.</t>
  </si>
  <si>
    <t>- gazište širine 40,0 cm, L=360,0 cm</t>
  </si>
  <si>
    <t>- čelo visine 15,0 cm, L=360,0 cm</t>
  </si>
  <si>
    <t>KAMENOREZAČKI RADOVI UKUPNO:</t>
  </si>
  <si>
    <t xml:space="preserve">Izrada, dobava i ugradnja gumene podloge igrališta. Podloga se lijepi na betonsku ploču. Debljina podloge cca 5 cm, antistres, vatrootporna i protuklizajuća, zadovoljava normu EN 1177. U stavci sav pomoćan rad i materijal. Obračun po m2. 
</t>
  </si>
  <si>
    <t>PODOPOLAGAČKI RADOVI UKUPNO:</t>
  </si>
  <si>
    <t>XIII.</t>
  </si>
  <si>
    <t>13.1.</t>
  </si>
  <si>
    <t xml:space="preserve">Dobava i polaganje protukliznih keramičkih pločica igraonice, lijepljenjem na već pripremljenu i osušenu cementnu podlogu podova. Stavka obuhvaća i cokl visine h=8,0 cm. Kakvoća, veličina i boja po izboru projektanta. Fugirati sa odgovarajućom masom u odgovarajućoj boji. U stavku uključene sve pomoćne i predradnje, te sav pričvrsni materijal. Obračun po m2.
</t>
  </si>
  <si>
    <t>13.2.</t>
  </si>
  <si>
    <t xml:space="preserve">Dobava i polaganje protukliznih keramičkih pločica sanitarija, lijepljenjem na već pripremljenu i osušenu cementnu podlogu podova. Stavka obuhvaća i cokl visine h=8,0 cm. Kakvoća, veličina i boja po izboru projektanta. Fugirati sa odgovarajućom masom u odgovarajućoj boji. U stavku uključene sve pomoćne i predradnje, te sav pričvrsni materijal. Obračun po m2.
</t>
  </si>
  <si>
    <t>13.3.</t>
  </si>
  <si>
    <t xml:space="preserve">Dobava i ljepljenje keramičkih pločica na već pripremljenu podlogu zidova sanitarija u visini zidova h=120 cm (dječje sanitarije), i h=200 cm (sanitarije za odrasle). Kakvoća, veličina i boja po izboru projektanta. Fugirati sa odgovarajućom masom u odgovarajućoj boji. U stavku uključene sve pomoćne i predradnje, te sav pričvrsni materijal. Obračun po m2. </t>
  </si>
  <si>
    <t>XIV.</t>
  </si>
  <si>
    <t>14.1.</t>
  </si>
  <si>
    <t xml:space="preserve">Bojanje unutarnjih žbukanih zidnih ploha objekta. Stavka obuhvaća gletovanje i dvostruko bojanje. Boja po izboru projektanta. Uključen sav rad i materijal, te radna skela. Obračun po m2. </t>
  </si>
  <si>
    <t>14.2.</t>
  </si>
  <si>
    <t xml:space="preserve">Bojanje unutarnjih gipskartonskih ploha objekta. Plohe su prethodno pripremljene za bojanje. Stavka obuhvaća dvostruko nanošenje boje. Boja po izboru projektanta. Uključen sav rad i materijal, te radna skela. Obračun po m2. </t>
  </si>
  <si>
    <t>zidovi</t>
  </si>
  <si>
    <t>stropovi</t>
  </si>
  <si>
    <t>14.3.</t>
  </si>
  <si>
    <t xml:space="preserve">Bojanje vanjskih fasadnih zidova objekta. Stavka obuhvaća dvostruko nanošenje boje. Boja bijela. Uključen sav rad i materijal, te radna skela. Obračun po m2. </t>
  </si>
  <si>
    <t>SVEUKUPNA REKAPITULACIJA - IGRAONICA:</t>
  </si>
  <si>
    <t>Zemljani radovi</t>
  </si>
  <si>
    <t>Tesarski radovi</t>
  </si>
  <si>
    <t>Krovopokrivački radovi</t>
  </si>
  <si>
    <t>Pvc radovi</t>
  </si>
  <si>
    <t>Kamenorezački radovi</t>
  </si>
  <si>
    <t>GRAĐEVINSKO OBRTNIČKI RADOVI - OKOLIŠ I PARKING</t>
  </si>
  <si>
    <t xml:space="preserve">Čišćenje terena svih površina uz objekt, a na parceli. U cijenu je obuhvaćeno i sječenje grmlja i drveća, uklanjanje korijena, čišćenje terena od smeća, uklanjanje ograda, mreža, kokošinjaca i sl.,  te sav potreban utovar i odvoz na gradsku deponiju. Obračun po m2. </t>
  </si>
  <si>
    <t>Dobava i ugradnja mješavine plodne humusne zemlje (visokovrijednog crnog i bijelog treseta te dodataka koji omogućuju brzo i ujednačeno upijanje i otpuštanje vode) i mineralnog supstrata (drobljena zrnca ekspandirane gline sa povišenom sposobnošću akumuliranja vode koji je ujedno dugotrajan izvor hraniva i minerala za biljke), u sloju od 30 do 40 cm, na površine predviđene za sadnju i sjetvu na svim zelenim površinama uz objekt. Stavkom obuhvatiti i filc geotekstila. Obračunava se po m3.</t>
  </si>
  <si>
    <t>Dobava i montaža betonskih rubnjaka. Rubnjaci se montiraju u beton, vrh rubnjaka 10,0 cm iznad gotove kote uređenja platoa za parkiranje. Spojeve fugirati i očistiti. Obračun po m.</t>
  </si>
  <si>
    <t>Dobava materijala i izrada završne obloge parkirališta. Završna obloga se izvodi ukrasnim betonskim kockama veličine prema odabiru projektanta. Ploče se polažu u drobljeni kameni agregat granulacije 2‐4mm, u sloju do 5,0 cm. Nakon fugiranja površinu zbiti. Voditi računa o nagibu zbog odvodnje. U cijeni sav pomoćni rad i materijal. Obračun po m2.</t>
  </si>
  <si>
    <t>- ukrasne betonske ploče, d=8,0 cm</t>
  </si>
  <si>
    <t>- sitni pijesak ("nula"), d=5,0 cm</t>
  </si>
  <si>
    <t>BRAVARSKI RADOVI</t>
  </si>
  <si>
    <t>Dobava i montaža vanjske ograde ukupne visine h=150 cm sa jednokrilnim vratima širine 100 cm. Ograda je od željeznih profila, boje bijele, vruće cinčana. Ograda se sastoji od nosivog okvira, a između su vertikalni profili na jednakom razmaku 10 cm. Prije nabave ograde provjeriti točne dimenzije, a uzorak sa radioničkim nacrtom dostaviti Investitoru na potvrdu. Sve ostalo prema tehničkim uvjetima. Obračun po m.</t>
  </si>
  <si>
    <t>BRAVARSKI RADOVI UKUPNO:</t>
  </si>
  <si>
    <t>SVEUKUPNA REKAPITULACIJA  - OKOLIŠ I PARKING:</t>
  </si>
  <si>
    <t>Bravarski radovi</t>
  </si>
  <si>
    <t xml:space="preserve">SVEUKUPNA REKAPITULACIJA </t>
  </si>
  <si>
    <t xml:space="preserve"> -</t>
  </si>
  <si>
    <t>ZGRADA VRTIĆA:</t>
  </si>
  <si>
    <t>IGRAONICA:</t>
  </si>
  <si>
    <t>OKOLIŠ I PARKING:</t>
  </si>
  <si>
    <t>D U B R O V N I K</t>
  </si>
  <si>
    <t>DJEČJI VRTIĆ PUT NA MORE</t>
  </si>
  <si>
    <t xml:space="preserve">čest. zgr. 92/7 na čest. zem. 836/1, 836/2, 836/3, </t>
  </si>
  <si>
    <t>MOKOŠICA</t>
  </si>
  <si>
    <t xml:space="preserve">            TROŠKOVNIK RADOVA</t>
  </si>
  <si>
    <r>
      <t>A.</t>
    </r>
    <r>
      <rPr>
        <b/>
        <sz val="7"/>
        <rFont val="Times New Roman"/>
        <family val="1"/>
        <charset val="238"/>
      </rPr>
      <t xml:space="preserve">    </t>
    </r>
    <r>
      <rPr>
        <b/>
        <sz val="12"/>
        <rFont val="Times New Roman"/>
        <family val="1"/>
        <charset val="238"/>
      </rPr>
      <t>GRAĐEVINSKO-OBRTNIČKI RADOVI</t>
    </r>
  </si>
  <si>
    <r>
      <t>B.</t>
    </r>
    <r>
      <rPr>
        <b/>
        <sz val="7"/>
        <rFont val="Times New Roman"/>
        <family val="1"/>
        <charset val="238"/>
      </rPr>
      <t xml:space="preserve">    </t>
    </r>
    <r>
      <rPr>
        <b/>
        <sz val="12"/>
        <rFont val="Times New Roman"/>
        <family val="1"/>
        <charset val="238"/>
      </rPr>
      <t xml:space="preserve">RADOVI INSTALACIJA VODOVODA I ODVODNJE I HIDRANTSKE MREŽE </t>
    </r>
  </si>
  <si>
    <r>
      <t>C.</t>
    </r>
    <r>
      <rPr>
        <b/>
        <sz val="7"/>
        <rFont val="Times New Roman"/>
        <family val="1"/>
        <charset val="238"/>
      </rPr>
      <t>    </t>
    </r>
    <r>
      <rPr>
        <b/>
        <sz val="12"/>
        <rFont val="Times New Roman"/>
        <family val="1"/>
        <charset val="238"/>
      </rPr>
      <t>ELEKTROINSTALACIJSKI RADOVI</t>
    </r>
  </si>
  <si>
    <r>
      <t>D.</t>
    </r>
    <r>
      <rPr>
        <b/>
        <sz val="7"/>
        <rFont val="Times New Roman"/>
        <family val="1"/>
        <charset val="238"/>
      </rPr>
      <t xml:space="preserve">    </t>
    </r>
    <r>
      <rPr>
        <b/>
        <sz val="12"/>
        <rFont val="Times New Roman"/>
        <family val="1"/>
        <charset val="238"/>
      </rPr>
      <t>STROJARSKI RADOVI</t>
    </r>
  </si>
  <si>
    <t>Dubrovnik, svibanj 2018</t>
  </si>
  <si>
    <t>C.</t>
  </si>
  <si>
    <t>TROŠKOVNIK ELEKTROINSTALATERSKIH RADOVA</t>
  </si>
  <si>
    <t>RED. BR.</t>
  </si>
  <si>
    <t>OPIS RADA</t>
  </si>
  <si>
    <t xml:space="preserve">JED. MJ. </t>
  </si>
  <si>
    <t>KOL.</t>
  </si>
  <si>
    <t>JED. CIJENA</t>
  </si>
  <si>
    <t xml:space="preserve">Sva potrebna električna spajanja do pune funkcionalnosti uključujući sav spojni i montažni materijal (izolirane stopice i tuljci, Cu/Sn stopice, vijci, RTV/Sat konektori 7-11 mm, PVC cijevi svih vrsta, izolir trake, epoksi smole za vanjsku i eventualno unutarnju rasvjetu i termiku, bitumenski premazi i sl.
- svi pripadni pripremni odnosno završni radovi uključujući čišćenja, odnošenja viška i zaostalog materijala.
Instalacije moraju biti izvedene u skladu sa važećim hrvatskim pravilnicima i normama. Sva oprema mora biti certificirana od strane mjerodavnih hrvatskih pravnih subjekata i mora imati prateću dokumentaciju na  hrvatskom jeziku.
Obračuni svih stavki vršiti će se građevinskom knjigom koja mora biti izrađena u Auto Cadu na podlogama iz projekta u mjerilima pogodnim za kontrolu pojedinih stavki. Knjiga kao takva je dokaznica svih mjera i jediničnih stavki. 
</t>
  </si>
  <si>
    <t>Prije nuđenja troškovničkih radova nuditelju se preporuča obići gradilište, upoznati se sa istim te pripremiti za davanje ponude koja će na taj način obuhvatiti sve potrebne radnje za izvršavanje pojedinih troškovničkih stavki.  Uključiti izradu dinamičkog plana u programu sa grafičkim prikazima početka odnosno završetka rada pojedine etape.</t>
  </si>
  <si>
    <t xml:space="preserve">U troškovniku su dane sve stavke jedinično u tabličnim formulama te se izvođač popunjavanjem obvezuje provjeriti sve formule te ukupnu rekapitulaciju.
U svakom od pojedinih poglavlja dani su kratki osvrti i opisi sukladno svim potrebnim detaljima a koji su vezani za davanje ponude, uz to izvođač uvijek može pogledati projekt elektroinstalacija za predmetne instalacije i sukladno istom izvršiti potrebna revidiranja, kalkulacije ili dati možebitne opaske.
Nakon zaključenja ponude u slučaju da izvođač ne priloži nikakve opaske smatra se da je ista pravovaljana te se na temelju iste može zaključiti ugovor o izvođenju predmetnih radova.
</t>
  </si>
  <si>
    <t>I. JAKA STRUJA</t>
  </si>
  <si>
    <t>Demontaža postojećeg priključno mjernog ormara.</t>
  </si>
  <si>
    <t>Dobava i ugradnja priključnog mjernog ormara za potrebe ugradnje jednog trofaznog broila(postojeće) te dovodnih osigurača s sljedećom opremom:</t>
  </si>
  <si>
    <t>Rastavna sklopka za cilindrične osigurače 14x51mm, 3P/50A</t>
  </si>
  <si>
    <t>Cilindrični osigurač, 14x51, 32A, gG, 500V AC</t>
  </si>
  <si>
    <t>kpl</t>
  </si>
  <si>
    <t>Dobava i ugradnja razvodnog ormarića GRO, komplet sa opremom. Ormar je ugrađen u zid. Prednja strana razdjelnika su vrata sa ključem. Razdjelnik treba biti izrađen u skladu sa propisom,zaštićen od slučajnog dodira.
U ormaru se ugrađuje slijedeća oprema:</t>
  </si>
  <si>
    <t>• prekidač 40A/3P s okidnim članom za daljinski isklop</t>
  </si>
  <si>
    <t xml:space="preserve">• Set odvodnika prenapona i struje munje tip I+II za TN sustav s pripadajućim osiguračem 12,5 kA/polu </t>
  </si>
  <si>
    <t xml:space="preserve">• zaštitni prekidač  25 A/3P/C </t>
  </si>
  <si>
    <t>• Zaštitna ZUDS sklopka 25/4/0,03 A</t>
  </si>
  <si>
    <t xml:space="preserve">• Jednopolni instal. prekidač B/1/10 A </t>
  </si>
  <si>
    <t xml:space="preserve">• Jednopolni instal. prekidač B/1/16 A </t>
  </si>
  <si>
    <t xml:space="preserve">• Jednopolni instal. prekidač B/3/16 A </t>
  </si>
  <si>
    <t xml:space="preserve">• Jednopolni instal. prekidač C/1/20 A </t>
  </si>
  <si>
    <t>• instalacijski sklopnik  16A/1NO</t>
  </si>
  <si>
    <t>• sabirnica za neutralni vodič</t>
  </si>
  <si>
    <t>• sabirnica za zaštitni vodič</t>
  </si>
  <si>
    <t>• glavna sabirnica izjednačenja potencijala</t>
  </si>
  <si>
    <t>• redne stezaljke, DIN nosači, natpisi, jednopolna shema, sitni i ostali spojni materijal.</t>
  </si>
  <si>
    <t>Razdjelnik GRO (prema jednopoln. shemi, kompl.). Dostaviti izvedbene sheme. Rezerva prostora 20%.</t>
  </si>
  <si>
    <t>Dobava i ugradnja razvodnog ormarića RO1, komplet sa opremom. Ormar je ugrađen u zid. Prednja strana razdjelnika su vrata sa ključem. Razdjelnik treba biti izrađen u skladu sa propisom, zaštićen od slučajnog dodira.
U ormaru se ugrađuje slijedeća oprema:</t>
  </si>
  <si>
    <t>• zaštitni prekidač  25 A/3P</t>
  </si>
  <si>
    <t xml:space="preserve">• Set odvodnika prenapona i struje munje tip III za TN sustav s pripadajućim osiguračem 12,5 kA/polu </t>
  </si>
  <si>
    <t>Razdjelnik RO1 (prema jednopoln. shemi, kompl.). Dostaviti izvedbene sheme. Rezerva prostora 20%.</t>
  </si>
  <si>
    <t>Dobava i ugradnja razvodnog ormarića RO2, komplet sa opremom. Ormar je ugrađen u zid. Prednja strana razdjelnika su vrata sa ključem. Razdjelnik treba biti izrađen u skladu sa propisom,zaštićen od slučajnog dodira.
U ormaru se ugrađuje slijedeća oprema:</t>
  </si>
  <si>
    <t>• zaštitni prekidač  25 A/1P</t>
  </si>
  <si>
    <t>• Zaštitna ZUDS sklopka 25/2/0,03 A</t>
  </si>
  <si>
    <t>Razdjelnik RO2 (prema jednopoln. shemi, kompl.). Dostaviti izvedbene sheme. Rezerva prostora 20%.</t>
  </si>
  <si>
    <t>Dobava i polaganje napojnog voda NYM-J, NYY-J za potrebe napajanja razvodnih ormara,stavka uključuje instalacijsku cijev te sve potrebne pomoćne građevinske radove:</t>
  </si>
  <si>
    <t>NYY-J 5x10 mm2,stavka uključuje izradu toploskupljajuće spojnice na postojećem vodu.</t>
  </si>
  <si>
    <t>NYY-J 5x6 mm2+pvc fi=32mm</t>
  </si>
  <si>
    <t>NYM-J 5x6 mm2+pvc fi=32mm</t>
  </si>
  <si>
    <t>Dobava i polaganje te spajanje kabela NYM-J,NYY-J, za potrebe napajanja rasvjetnih tijela, nape, ventilatora, utičnica i fiksnih spojeva, itd. Stavka uključuje i instalacijsku cijev, samogasivu (sivu u gips kartonskim zidovima i narnčastu u podovima, pod žbukom instalacijska cijev nije nužna).</t>
  </si>
  <si>
    <t>NYM-J 3x1,5 mm2</t>
  </si>
  <si>
    <t>NYM-J 3x2,5 mm2</t>
  </si>
  <si>
    <t>NYM-J 5x2,5 mm2</t>
  </si>
  <si>
    <t>NYY-J 3x2,5 mm2</t>
  </si>
  <si>
    <t>Dobava i montaža prekidača i utičnica  u modularnoj izvedbi u kompletu s nosačima i okvirima:</t>
  </si>
  <si>
    <t>modularni set od dva modula s jednim običnim prekidačem.</t>
  </si>
  <si>
    <t>modularni set od dva modula s jednim izmjeničnim prekidačem.</t>
  </si>
  <si>
    <t>modularni set od četiri modula s dva obična prekidača.</t>
  </si>
  <si>
    <t>modularni set od četiri modula s četiri obična prekidača.</t>
  </si>
  <si>
    <t>modularni set od dva modula s jednim običnim prekidačem uključujući tinjalicu i oznaku svijetla.</t>
  </si>
  <si>
    <t>modularni set od dva modula s dva obična prekidača uključujući tinjalice te oznake svijetla i ventilatora.</t>
  </si>
  <si>
    <t>modularni set od dva modula s jednim običnim prekidačem (16A) uključujući tinjalicu i oznaku bojlera.</t>
  </si>
  <si>
    <t xml:space="preserve">modularni set od dva modula s jednom šuko  utičnicom </t>
  </si>
  <si>
    <t>modularni set od dva modula s utičnicom  uključujući vodotijesni poklopac</t>
  </si>
  <si>
    <t>modularni set od četiri modula s dvije šuko utičnice.</t>
  </si>
  <si>
    <t>modularni set od dva modula s jednom završnom tv-sat-fm  utičnicom.</t>
  </si>
  <si>
    <t>modularni set od sedam modula s tri šuko priključnice i jednom RJ45 priključnicom priključnicom.</t>
  </si>
  <si>
    <t>modularni set od sedam modula s tri šuko priključnice i jednom euro priključnicom.</t>
  </si>
  <si>
    <t>modularni set od sedam modula s dvije šuko priključnice , dvije  RJ 45 Cat 6e priključnice i euro priključnicom.</t>
  </si>
  <si>
    <t>modularni set od tri modula s tri  RJ 45 priključnice.</t>
  </si>
  <si>
    <t>Dobava i ugradnja trofazne priključnice 16A.</t>
  </si>
  <si>
    <t>Dobava i ugradnja tipkala isklopa u nuždi.</t>
  </si>
  <si>
    <t>• P/F-Y 6 mm², spajanje metalnih masa (cijevi i sl.)</t>
  </si>
  <si>
    <t>• P/F-Y 10 mm², spajanje metalnih masa (cijevi i sl.)</t>
  </si>
  <si>
    <t>Dobava i ugradnja instalacijske rebraste cijevi s glatkom unutarnjom stijenkom fi=50 mm.</t>
  </si>
  <si>
    <t>Dobava i polaganje zaštitnih cijevi:</t>
  </si>
  <si>
    <t>Cs20</t>
  </si>
  <si>
    <t>Cs25</t>
  </si>
  <si>
    <t xml:space="preserve">Dobava i ugradnja nadgradne stropne svjetiljke približnih dimenzija:promjera 320 mm i 63 mm visine, bijele boje, izrađena od ABS i plastičnog difuzora u kojem je integriran LED snage 21W, IP65, 220V, 1300lm                              </t>
  </si>
  <si>
    <t>Dobava i ugradnja nadgradnog LED panela bijele boje,približnih  dimenzija 60x60 cm, sa pripadajućim okvirom i priborom za nadgradnu montažu, integriran LED snage 40W, IP20, 220V, 3600lm , 4000K</t>
  </si>
  <si>
    <t>Dobava i ugradnja nadgradne zidne svjetiljke  svijetlo sive boje,približnih dimenzija  230 x 90 x 101mm, izrađena od ABS i plastičnog difuzora, IP65, 220V,2xE14 LED.</t>
  </si>
  <si>
    <t>Dobava i ugradnja nadgredne zidne svjetiljke kromirane boje , približnih dimenzija  360 x 80 x 80 mm, kućište izrađeno od brušenog aluminija, IP20, 220V, 2xE14 LED</t>
  </si>
  <si>
    <t xml:space="preserve"> JAKA STRUJA</t>
  </si>
  <si>
    <t>Dobava i ugradnja instalacijske rebraste cijevi s glatkom unutarnjom stijenkom  fi=50 mm.</t>
  </si>
  <si>
    <t>Dobava i montaža ormarića komunikacijskog ormarića KO, plastični ugradni bravicom i ključem sa sljedećom opremom:</t>
  </si>
  <si>
    <t>Uključivo spojni i pričvrsni materijal.</t>
  </si>
  <si>
    <t>Dobava i isporuka sa polaganjem do pune gotovosti telefonskog voda 4x2x0,8mm2 za potrebe povezivanja na telefonski priključak.</t>
  </si>
  <si>
    <t>Dobava, montaža i spajanje  voda UTP Cat 6e koji se dijelom polaže u P.C. fi=20mm u podlozi, a dijelom P/Ž u  P.C. fi=20mm.Stavka uključuje instalacijsku cijev.</t>
  </si>
  <si>
    <t>Dobava i polaganje koaksijalnog kabela 75 Ω. Polaže kabel tip KOKA 2200,te stavka uključuje instalacijsku cijev.</t>
  </si>
  <si>
    <t>kom 1 zemaljska antena</t>
  </si>
  <si>
    <t>kom1 stup</t>
  </si>
  <si>
    <t>sitni spojni materijal</t>
  </si>
  <si>
    <t>KOMUNIKACIJSKA MREŽA</t>
  </si>
  <si>
    <t>Izrada hvataljki na krovu. Uključuje dobavu i  polaganje INOX vodiča  Ø 8 mm s inox nosačima. Isti  vod se koristi za povezivanje svih metalnih masa na krovu. Uključeni su svi radovi sa dobavom i izradom svih spojeva na krovu, Uključen sav potreban spojni materijal. Ukupno vodiča po krovu:</t>
  </si>
  <si>
    <t>Izrada odvoda. Uključuje dobavu i polaganje INOX vodiča fi=8mm po fasadi objekta na odgovarajućim inox nosačima koji se pričvršćuju u fuge. Uključeni su svi spojevi na usputne metalne mase oluka i slivnika (na dva mjesta), a koji se moraju izvesti koristeći za tu svrhu potrebne nosače i križne spojnice. vezivanjem mekanom žicom.
Ukupno  vodiča  na svim odvodima zajedno:</t>
  </si>
  <si>
    <t xml:space="preserve">Izrada štapnog uzemljivača kružnog profila l=2,5 m s priključnom pločicom za spajanje na odvodni vodič. Stavka uključuje sve potrebne građevinske radove.
</t>
  </si>
  <si>
    <t>pauš.</t>
  </si>
  <si>
    <t>GROMOBRANSKA INSTALACIJA</t>
  </si>
  <si>
    <t>Ispitivanje električne instalacije i izrada ispitnih protokola od ovlaštene institucije za sve radove.</t>
  </si>
  <si>
    <t>●  otpor izolacije instaliranih vodova</t>
  </si>
  <si>
    <t>●  zaštite od indirektnog napona dodira</t>
  </si>
  <si>
    <t>● mjerenje otpora petlje</t>
  </si>
  <si>
    <t>● razina panik rasvjete</t>
  </si>
  <si>
    <t>● funkcinalnost svih ugrađenih sustava</t>
  </si>
  <si>
    <t>● neprekinutosti PE vodiča</t>
  </si>
  <si>
    <t>● ispitivanje ZUDS</t>
  </si>
  <si>
    <t>● svih mjera za izjednačenje potencijala</t>
  </si>
  <si>
    <t>Dobava i montaža mase za brtvljenje prodora veličine 0,10 m2 na granici protupožarnih sektora.</t>
  </si>
  <si>
    <t>Izrada projekta izvedenog stanja od strane ovlaštenog inženjera elektrotehnike za sve radove obuhvaćene troškovnikom, sve u tri primjerka te na zaštićenom CD-u, te ulaganje jednopolnih shema u razdjelnice sa označavanjem elemenata.</t>
  </si>
  <si>
    <t>OSTALO</t>
  </si>
  <si>
    <t xml:space="preserve">        D. TROŠKOVNIK STROJARSKIH RADOVA</t>
  </si>
  <si>
    <t xml:space="preserve">Sve stavke troškovnika, bez obzira da li je to naglašeno ili ne, odnose se na dobavu svog potrebnog materijala i opreme, te ugradnju do pune pogonske funkcionalnosti. Troškovnik je izrađen za kompletan objekt, a oprema će se ugrađivati kako je prezentirano u grafičkom dijelu. </t>
  </si>
  <si>
    <t>I</t>
  </si>
  <si>
    <t>GRIJANJE I HLAĐENJE</t>
  </si>
  <si>
    <t>St.</t>
  </si>
  <si>
    <t xml:space="preserve">Opis </t>
  </si>
  <si>
    <t>j. m.</t>
  </si>
  <si>
    <t xml:space="preserve">kol. </t>
  </si>
  <si>
    <t xml:space="preserve">cijena </t>
  </si>
  <si>
    <t>iznos</t>
  </si>
  <si>
    <t>I 1.</t>
  </si>
  <si>
    <t>Vanjska jedinica multi split sustava, s radnom tvari R-32, za spajanje do 5 unutarnje jedinica, namjenjena za vanjsku montažu - zaštićena od vremenskih utjecaja, s ugrađenim inverter kompresorom, zrakom hlađenim kondenzatorom i svim potrebnim elementima za zaštitu i kontrolu.</t>
  </si>
  <si>
    <t>Slijedećih tehničkih karakteristika:</t>
  </si>
  <si>
    <t>Sezonska učinkovitost (u skladu s EN14825)</t>
  </si>
  <si>
    <t>Napomena: Podaci o sezonskoj učinkovitosti odnose se na najnepovoljniju multi primjenu</t>
  </si>
  <si>
    <t>Hlađenje:</t>
  </si>
  <si>
    <t>Qh (maks./nom.) = 10,70/9,00 kW</t>
  </si>
  <si>
    <t>SEER= 8,58/7,08</t>
  </si>
  <si>
    <t>Pdesign (maks./min.) = 9,90/3,00 kW</t>
  </si>
  <si>
    <t>Oznaka energetske učinkovitosti: A+++/A++</t>
  </si>
  <si>
    <t>Grijanje:</t>
  </si>
  <si>
    <t>Qg (maks./nom.) = 11,94/10,00 kW</t>
  </si>
  <si>
    <t>SCOP= 4,68/3,86</t>
  </si>
  <si>
    <t>Pdesign (maks./min.) = 6,46/3,50 kW</t>
  </si>
  <si>
    <t>Oznaka energetske učinkovitosti: A++/A</t>
  </si>
  <si>
    <t>Protok zraka hlađenje: 24,1 – 49,1 m3/min</t>
  </si>
  <si>
    <t>Protok zraka grijanje: 24,1 – 50,4 m3/min</t>
  </si>
  <si>
    <t>Nivo zvučnog tlaka: hlađenje: 52 dBA</t>
  </si>
  <si>
    <t>Nivo zvučnog tlaka: grijanje: 52 dBA</t>
  </si>
  <si>
    <t>Nivo zvučne snage: 64 dB(A)</t>
  </si>
  <si>
    <t>Dimenzije: 868 x 320 mm ; h = 734 mm</t>
  </si>
  <si>
    <t>Težina: 68 kg</t>
  </si>
  <si>
    <t>Maksimalna duljina cjevovoda od unutarnje do vanjske jedinice 25 m, od toga visinski 15 m.</t>
  </si>
  <si>
    <t>Priključak R-32: tekuća faza: 6,35x5 mm</t>
  </si>
  <si>
    <t>Priključak R-32: plinovita faza: 9,52x2 mm</t>
  </si>
  <si>
    <t>Priključak R-32: plinovita faza: 12,7x1 mm</t>
  </si>
  <si>
    <t>Priključak R-32: plinovita faza: 15,9x2 mm</t>
  </si>
  <si>
    <t>Radno područje: hlađenje: od -10 do 46°C</t>
  </si>
  <si>
    <t>Radno područje: grijanje: od -15 do 18°C</t>
  </si>
  <si>
    <t>Napajanje : 220-240 V / 50 Hz ~1</t>
  </si>
  <si>
    <t>Proizvod kao Daikin tip: 5MXM90M ili jednakovrijedan</t>
  </si>
  <si>
    <t>Tip i naziv proizvoda:</t>
  </si>
  <si>
    <t>I 2.</t>
  </si>
  <si>
    <t>Vanjska jedinica multi split sustava, s radnom tvari R-32, za spajanje do 4 unutarnje jedinice, namjenjena za vanjsku montažu - zaštićena od vremenskih utjecaja, s ugrađenim inverter kompresorom,  zrakom hlađenim kondenzatorom i svim potrebnim elementima za zaštitu i kontrolu.</t>
  </si>
  <si>
    <t>Qh (maks./nom.) = 9,79/8,0 kW</t>
  </si>
  <si>
    <t>SEER= 8,55/6,96</t>
  </si>
  <si>
    <t>Qg (maks./nom.) = 11,53/9,6 kW</t>
  </si>
  <si>
    <t>SCOP= 4,80/3,87</t>
  </si>
  <si>
    <t>Protok zraka hlađenje: 24,1 – 49.1 m3/min</t>
  </si>
  <si>
    <t>Protok zraka grijanje: 24,1 – 47,8 m3/min</t>
  </si>
  <si>
    <t>Nivo zvučnog tlaka: hlađenje: 48 dBA</t>
  </si>
  <si>
    <t>Nivo zvučnog tlaka: grijanje: 49 dBA</t>
  </si>
  <si>
    <t>Nivo zvučne snage: 61 dB(A)</t>
  </si>
  <si>
    <t>Težina: 67 kg</t>
  </si>
  <si>
    <t>Priključak R-32: tekuća faza: 6,35x4 mm</t>
  </si>
  <si>
    <t>Priključak R-32: plinovita faza: 9,52x1 mm</t>
  </si>
  <si>
    <t>Proizvod kao Daikin tip: 4MXM80M ili jednakovrijedan</t>
  </si>
  <si>
    <t>I 3.</t>
  </si>
  <si>
    <t>Unutarnja  jedinica parapetne izvedbe s maskom, opremljena ventilatorom, 5-brzinskim elektromotorom, izmjenjivačem topline s direktnom ekspanzijom freona, te svim potrebnim elementima za zaštitu, kontrolu i regulaciju uređaja i temperature. Njezina mala visina omogućuje savršenu ugradnju ispod prozora.</t>
  </si>
  <si>
    <t>Tehničke karakteristike uređaja:</t>
  </si>
  <si>
    <t>Qh = 3,5 kW</t>
  </si>
  <si>
    <t>Qg = 4,5 kW</t>
  </si>
  <si>
    <t>N = 0,015 / 0,017 kW - 230 V - 50 Hz</t>
  </si>
  <si>
    <t>Protok zraka hlađenje: 4,5 – 8,5 m3/min</t>
  </si>
  <si>
    <t>Protok zraka grijanje: 4,7 - 9,4 m3/min</t>
  </si>
  <si>
    <t>Nivo zvučnog tlaka: hlađenje: 24 - 39 dBA</t>
  </si>
  <si>
    <t>Nivo zvučnog tlaka: grijanje: 24 - 39 dBA</t>
  </si>
  <si>
    <t>Nivo zvučne snage: 52 dB(A)</t>
  </si>
  <si>
    <t>Dimenzije: 700 x 210 mm ; h = 600 mm</t>
  </si>
  <si>
    <t>Težina: 14 kg</t>
  </si>
  <si>
    <t>Priključak R-32: tekuća faza: 6,4 mm</t>
  </si>
  <si>
    <t>Priključak R-32: plinovita faza: 9,5 mm</t>
  </si>
  <si>
    <t>Boja kućišta: bijela</t>
  </si>
  <si>
    <t>Stavka uključuje bežični daljinski upravljač sa 7-dnevnim timerom.</t>
  </si>
  <si>
    <t>Proizvod kao Daikin tip: FVXM35F ili jednakovrijedan</t>
  </si>
  <si>
    <t>I 4.</t>
  </si>
  <si>
    <t>Qh = 5,0 kW</t>
  </si>
  <si>
    <t>Qg = 5,8 kW</t>
  </si>
  <si>
    <t>N = 0,027 / 0,034 kW - 230 V - 50 Hz</t>
  </si>
  <si>
    <t>Protok zraka hlađenje: 6,6 – 10,1 m3/min</t>
  </si>
  <si>
    <t>Protok zraka grijanje: 7,1 - 11,8 m3/min</t>
  </si>
  <si>
    <t>Nivo zvučnog tlaka: hlađenje: 32 - 44 dBA</t>
  </si>
  <si>
    <t>Nivo zvučnog tlaka: grijanje: 32 - 45 dBA</t>
  </si>
  <si>
    <t>Nivo zvučne snage: hlađenje: 57dB(A)</t>
  </si>
  <si>
    <t>Nivo zvučne snage: grijanje: 58 dB(A)</t>
  </si>
  <si>
    <t>Priključak R-32: plinovita faza: 12,7 mm</t>
  </si>
  <si>
    <t>Proizvod kao Daikin tip: FVXM50F</t>
  </si>
  <si>
    <t>I 5.</t>
  </si>
  <si>
    <t>Profesionalna unutarnja zidna jedinica s maskom predviđena za montažu na zid, opremljena ventilatorom, 5-brzinskim elektromotorom, izmjenjivačem topline s direktnom ekspanzijom freona, te svim potrebnim elementima za filtriranje, zaštitu, kontrolu i regulaciju uređaja i temperature, s mogućnošću WiFi upravljanja uređajem putem mobilne aplikacije. Uređaj je opremljen dvozonskim inteligentnim okom za dvosmjernu prostornu detekciju i ima funkciju poboljšanog istrujavanja zraka korištenjem Coanda efekta, a pripada novoj Bluevolution klasi koja koristi novu radnu tvar R-32.</t>
  </si>
  <si>
    <t>Qh = 2,5 kW (1,3-3,2)</t>
  </si>
  <si>
    <t>Qg = 2,8 kW (1,3-4,7)</t>
  </si>
  <si>
    <t>N = 0,030 / 0,025 kW - 230 V - 50 Hz</t>
  </si>
  <si>
    <t>Protok zraka hlađenje: 4,4 - 11,1 m3/min</t>
  </si>
  <si>
    <t>Protok zraka grijanje: 5,3 - 10,4 m3/min</t>
  </si>
  <si>
    <t>Nivo zvučnog tlaka: hlađenje: 19 - 41 dBA</t>
  </si>
  <si>
    <t>Nivo zvučnog tlaka: grijanje: 20 - 39 dBA</t>
  </si>
  <si>
    <t>Nivo zvučne snage: hlađenje: 57 dB(A)</t>
  </si>
  <si>
    <t>Nivo zvučne snage: grijanje: 54 dB(A)</t>
  </si>
  <si>
    <t>Dimenzije: 811 x 272 mm ; h = 294 mm</t>
  </si>
  <si>
    <t>Težina: 10 kg</t>
  </si>
  <si>
    <t>Priključak R-32: tekuća faza: 6,35 mm</t>
  </si>
  <si>
    <t>Priključak R-32: plinovita faza: 9,50 mm</t>
  </si>
  <si>
    <t>Proizvod kao Daikin tip: FTXM25M</t>
  </si>
  <si>
    <t>I 6.</t>
  </si>
  <si>
    <t>Qh = 3,5 kW (1,4-4,0)</t>
  </si>
  <si>
    <t>Qg = 4,0 kW (1,4-5,2)</t>
  </si>
  <si>
    <t>N = 0,035 / 0,025 kW - 230 V - 50 Hz</t>
  </si>
  <si>
    <t>Protok zraka hlađenje: 4,6 - 12,6 m3/min</t>
  </si>
  <si>
    <t>Nivo zvučnog tlaka: hlađenje: 19 - 45 dBA</t>
  </si>
  <si>
    <t>Nivo zvučne snage: hlađenje: 60 dB(A)</t>
  </si>
  <si>
    <t>Proizvod kao Daikin tip: FTXM35M ili jednakovrijedan</t>
  </si>
  <si>
    <t>I 7.</t>
  </si>
  <si>
    <t>Dobava i ugradnja kutnog konzolnog nosača vanjske jedinice klima uređaja. Prilikom odabira nosača uzeti u obzir minimalni potrebni razmak između zadnje strane vanjske jedinice klima uređaja i zida. Komplet se sastoji od dva nosača i svog potrebnog pričvrsnog materijala kao što su podloške, vijci i sl.</t>
  </si>
  <si>
    <t>I 8.</t>
  </si>
  <si>
    <t>Dobava i ugradnja predizolirane deoksidirane bakrene cijevi za razvod radnog medija R410A, sa vanjskim slojem bijele polietilenske folije i ovjesnim i pričvrsnim materijalom slijedećih dimenzija:</t>
  </si>
  <si>
    <t>1/4" (ɸ6,35)</t>
  </si>
  <si>
    <t>3/8" (ɸ9,52)</t>
  </si>
  <si>
    <t>1/2" (ɸ12,70)</t>
  </si>
  <si>
    <t>Svi cjevovodi se polažu podžbukno. Nakon postavljanja cijevnog razvoda isti je potrebno na krajveima propisno zatvoriti i zaštiti od mogućih onečišćenja (prodor vode, prašine i ostalih nečistoća u cijev) i oštećenja.</t>
  </si>
  <si>
    <t>I 9.</t>
  </si>
  <si>
    <t>Dobava i ugradnja PVC kanalizacijske cijevi za odvod kondenzata komplet sa fitinzima i brtvenim materijalom dimenzija - DN 32.</t>
  </si>
  <si>
    <t>DN 32</t>
  </si>
  <si>
    <t>Svi cjevovodi se polažu podžbukno u dogovoru s izvođačem instalacija vodovoda i odvodnje.</t>
  </si>
  <si>
    <t>I 10.</t>
  </si>
  <si>
    <t xml:space="preserve">Dobava i ugradnja PVC spiralne fleksibilne ojačane cijevi sa glatkom unutrašnjosti za odvod kondenzata komplet sa fitinzima i brtvenim materijalom dimenzija - fi16. </t>
  </si>
  <si>
    <t>ɸ16</t>
  </si>
  <si>
    <t>I 11.</t>
  </si>
  <si>
    <t>Dobava i ugradnja ugradbenog sifona za klima uređaje, proizvod u svemu kao HL 138 ili jednakovrijedan. Sve vanjske i unutarnje jedinice potrebno je preko sifona povezati na fekalnu odvodnju.</t>
  </si>
  <si>
    <t>I 12.</t>
  </si>
  <si>
    <t>Dobava i polaganje naponskog-komunikacijskog kabela H05RN 4x1,5 mm2, te ožičenje kompletnog sustava prema specifikaciji i shemi spajanja proizvođača sustava. Pored kabela, stavka uključuje  ostali potrošni materijal potreban za uredan dovršetak stavke do potpune funkcionalnosti.</t>
  </si>
  <si>
    <t>Komplet</t>
  </si>
  <si>
    <t>I 13.</t>
  </si>
  <si>
    <t>Samoljepiva grijaća mreža, predviđena za ugradnju u namaz pločica, snage grijanja 100W/m2, debljine mreže 3,5 mm,sa jednim napojnim kabelom ukupne duljine 4 m, proizvod kao Danfoss - DEVI,  tip DEVIMAT DTIR 100 ili jednakovrijedan.</t>
  </si>
  <si>
    <t>I 14.</t>
  </si>
  <si>
    <t>Termostat sa podnim i prostornim osjetnikom,mjernog područja 5-45°C (temperatura poda), uključivo regulacijsko kolo sa digitalnim displayem (mjerna skala 1-10). Proizvod kao Danfoss - DEVI tip DEVIREG Touch (za mreže do 16A) ili jednakovrijedan.</t>
  </si>
  <si>
    <t>I 15.</t>
  </si>
  <si>
    <t>Držači cijevne mreže od FE profila i perforirane trake.</t>
  </si>
  <si>
    <t>I 16.</t>
  </si>
  <si>
    <t>Potrošni materijal potreban za montažu navedene opreme kao pričvrsnice, ovjesnice, razni profili, elektrode za varenje, dušik, kisik, acetilen, vijsci, matice, podloške, navojne šipke, razne ploče...</t>
  </si>
  <si>
    <t>I 17.</t>
  </si>
  <si>
    <t xml:space="preserve">Bušenje masivnih betonskih zidova ili ploča debljine do 300 mm za prolaz instalacija grijanja/hlađenja na dimenzija ɸ 50 mm. </t>
  </si>
  <si>
    <t>I 18.</t>
  </si>
  <si>
    <t>Uštemavanje kanala za provlačenje cijevi od kondenzata i freonske instalacije.</t>
  </si>
  <si>
    <t>25x10</t>
  </si>
  <si>
    <t>10x5</t>
  </si>
  <si>
    <t>I 19.</t>
  </si>
  <si>
    <t>Izrada upojnog bunara volumena 1 m3 od plastičnog materijala. Stavka uključuje sve radove do pune gotovosti.</t>
  </si>
  <si>
    <t>I 20.</t>
  </si>
  <si>
    <t xml:space="preserve">Sanacija prodora u unutrašnjosti stambenih prostora na betonskim zidovima i pločama upotrebom sanacijskih reparaturnih mortova i žbuka.  </t>
  </si>
  <si>
    <t>I 21.</t>
  </si>
  <si>
    <t>Tlačna proba postavljenih freonskih instalacija. Dušikom na tlak od 30 bara u trajanju od 12 sati.</t>
  </si>
  <si>
    <t>I 22.</t>
  </si>
  <si>
    <t>Vakumiranje freonskih instalacija i proba vakuma u trajanju od 12 sati.</t>
  </si>
  <si>
    <t>I 23.</t>
  </si>
  <si>
    <t>Dopunjavanje sustava freonskih instalacija freonom R 410A, količinom po potrebi i uputama proizvođača opreme.</t>
  </si>
  <si>
    <t>II</t>
  </si>
  <si>
    <t>MEHANIČKA VENTILACIJA</t>
  </si>
  <si>
    <t>II 1.</t>
  </si>
  <si>
    <t>Dobava i ugradnja aksijalnog ventilatora za odsis zraka iz sanitarnih čvorova. Ugraditi na visini većoj od 225 cm od gotovog poda.</t>
  </si>
  <si>
    <t>Proizvod kao Vortice tip Punto Evo Flexo 100/4'' ll 1ST ili jednakovrijedan.</t>
  </si>
  <si>
    <t>Isporuka uz ventilator uključuje:</t>
  </si>
  <si>
    <t>Tehničke karakteristike:</t>
  </si>
  <si>
    <t>IP45</t>
  </si>
  <si>
    <t>Q (m3/h) = 90</t>
  </si>
  <si>
    <t>P (kW) = 0,009</t>
  </si>
  <si>
    <t>230 V / 50 Hz</t>
  </si>
  <si>
    <t>Uključivo sav ovjesni materijal</t>
  </si>
  <si>
    <t>II 2.</t>
  </si>
  <si>
    <t>Dobava i ugradnja aksijalnog ventilatora za odsis zraka iz sanitarnih čvorova. Ugraditi na visini većoj od 225 cm od gotovog poda, ventilator opremljen nepovratnom klapnom.</t>
  </si>
  <si>
    <t>Proizvod kao Helios tip ELS-V 60 ili jednakovrijedan</t>
  </si>
  <si>
    <t>Q (m3/h) = 60</t>
  </si>
  <si>
    <t>P (kW) = 0,018</t>
  </si>
  <si>
    <t>II 3.</t>
  </si>
  <si>
    <t>Okrugli (spiro) kanali izrađeni iz čelične pocinčane trake debljine prema DIN 24190 i 24191, uključujići sve fazonske komade, pričvrsni i ovjesni materijal.</t>
  </si>
  <si>
    <t>do Ø125          s = 0,6 mm</t>
  </si>
  <si>
    <t>Ø140 - Ø250    s = 0,75 mm</t>
  </si>
  <si>
    <t>Ø280 - Ø500    s = 0,88 mm</t>
  </si>
  <si>
    <t>Ø500 - Ø1000  s = 1,00 mm</t>
  </si>
  <si>
    <t>dimenzije:</t>
  </si>
  <si>
    <t>Ø80</t>
  </si>
  <si>
    <t>Ø100</t>
  </si>
  <si>
    <t>Ø125</t>
  </si>
  <si>
    <t>II 4.</t>
  </si>
  <si>
    <t>Ispitivanje učinkovitosti ventilacije i izrada atestne dokumentacije.</t>
  </si>
  <si>
    <t>II 5.</t>
  </si>
  <si>
    <t>Transportni troškovi, prijenos alata i materijala na gradilište, te povrat alata i viška materijala s gradilišta.</t>
  </si>
  <si>
    <t>I GRIJANJE I HLAĐENJE</t>
  </si>
  <si>
    <t>II MEHANIČKA VENTILACIJA</t>
  </si>
  <si>
    <t>UKUPNO:</t>
  </si>
  <si>
    <t xml:space="preserve">                                SVEUKUPNA  REKAPITULACIJA  </t>
  </si>
  <si>
    <t>A.</t>
  </si>
  <si>
    <t>GRAĐEVINSKO OBRTNIČKI RADOVI:</t>
  </si>
  <si>
    <t>B.</t>
  </si>
  <si>
    <t xml:space="preserve">RADOVI INSTALACIJA VODOVODA I ODVODNJE I HIDRANTSKE MREŽE: </t>
  </si>
  <si>
    <t>ELEKTROINSTALATERSKI RADOVI:</t>
  </si>
  <si>
    <t>D.</t>
  </si>
  <si>
    <t>STROJARSKI RADOVI:</t>
  </si>
  <si>
    <t>UKUPNO Kn:</t>
  </si>
  <si>
    <t>Vesna Nikolić, dipl.ing.arh.</t>
  </si>
  <si>
    <t xml:space="preserve">Izvoditelj je obvezan sve radove po ovoj troškovničkoj dokumentaciji izvesti stručno i kvalitetno pridržavajući se svih dužnosti i obveza iz Zakona o gradnji (N.N. 153/13 20/17), važećih normi, pravilnika i propisa, pravila zanata, tehničke dokumentacije, uputa projektanta i uvjeta Ugovora o građenju. Sve radove po troškovniku i nacrtanoj dokumentaciji Izvoditelj je dužan izvoditi s djetalnicima stručnim i kvalificiranim za odgovarajuću vrstu rada koju izvode. Za specijalizirane poslove za koje se traži visoka kvaliteta izvedbe i gdje se radovi moraju izvoditi po striktnim uputama proizvoditelja, izvršioci posla trebaju biti posebno obučeni i licencirani od proizvoditelja. Ponuditelj je dužan u svim jediničnim cijenama ukalkulirati sav rad potreban za potpuno dovršenje pojedine stavke troškovnika, kao i dobavu cjelokupnog materijala i kompletno čišćenje nakon završetka rada s odvozom otpadnog materijala na deponiju.  U svim stavkama troškovnika koje zahtijevaju odvoz viška materijala na deponiju u jediničnoj cijeni uključeno je uređenje deponije, plaćanje taksi i ostalih davanja za korištenje deponije, uključujući obvezu izvođača da pronađe deponiju. Ukoliko se ne postigne traženi kvalitet i estetski izgled pojedinog dovršenog rada, odnosno elemenata, takvi elementi moraju se srušiti i ponovno izraditi na teret Izvoditelja. </t>
  </si>
  <si>
    <t xml:space="preserve">U svim stavkama troškovnika koje zahtijevaju odvoz viška materijala na deponiju u jediničnoj cijeni uključeno je uređenje deponije, plaćanje taksi i ostalih davanja za korištenje deponije, uključujući obvezu izvođača da pronađe deponiju. </t>
  </si>
  <si>
    <t xml:space="preserve">Tip i naziv proizvoda: _________________________ </t>
  </si>
  <si>
    <t>U ovoj stavci su zaračunate i obujmice za pričvršćenje cijevi o zidove i vješaljke za strop koje će se postaviti za DN 15  na razmaku od 1,5 m, pa do 5,0 m za cijevi DN 80 linearno. Zaračunata je i izrada svih utor, šliceva i kanala, proboja kroz zid, AB zid ili ploču od DN 20 do DN 80, l&lt;=20 cm te skupljanje, transport i odvoz otpada nakon radova na deponiju. Obračun po m' montirane cijevi.</t>
  </si>
  <si>
    <t>Dobava i montaža cijevi od polipropilena  koje po kakvoći i dimenzijama odgovaraju svim zahtjevima prema DIN 8077 i DIN 8078, a spojevi cijevi i dijelovi za cjevovode od polipropilena pod pritiskom prema DIN 16962, s fitinzima i armaturom, za izradu instalacija tople i hladne vode u sobama i sanitarnim čvorovima. Fazonski komadi - fitinzi su uračunati po m' montiranog cjevovoda a mjeri se osovinski. Zaračunata je izolacija cijevi sve u m' cjevovoda. Cijevi izolirati u žljebovima i na vidnim mjestima  navlakama - izolacijskim cijevima.</t>
  </si>
  <si>
    <t>Konačan položaj i broj uskladiti s nadzornim inženjerom i glavnim projektantom pri izvedbi radova.</t>
  </si>
  <si>
    <t>Pripremno - završni radovi, završno čišćenje lokacije odvijanja radova, te transport na deponiju.</t>
  </si>
  <si>
    <t>U cijenu je uključeno završno čišćenje objekta nakon radova te odvoz otpada i šuta na deponiju. Obračun po m' ugrađene i montirane cijevi.</t>
  </si>
  <si>
    <t>Spajanje novoizgrađenog internih instalacija vodovoda na postojeću javnu vodovodnu mrežu preko vodomjera u vodomjernom oknu uz izvedbu priključnog cjevovoda. U radovima izvedbe je uključeno ishođenje svih dozvola za prekop ulice, svi građevinski te instalaterski radovi. Profil priključnog cjevovoda je DN 40 mm. Spajanje izvodi lokalno komunalno poduzeće o trošku izvođača radova. U cijenu radova uračunat je sav potrebni spojni materijal te armature i fazonski komadi koje osigurava izvođač radova. Obračun po komadu prespajanja.</t>
  </si>
  <si>
    <t>Nabava, dobava, spravljanje i ugradnja betona MB 30 za izradu vodomjernog okna. U cijenu su uključeni zemljani radovi iskopa, uključena sva potrebna oplata, armatura (dvostrano Q196 za zidove i temeljnu ploču, gornja ploča dvostrano Q385+6 fi 12 oko otvora u gornjoj i donjoj zoni), beton te svi radovi na ugradnji materijala, izradi spoja s dolaznim i odlaznim cijevima u oknu ugradnja kanalskog poklopca 60x60/5 t cm. Svijetle dimenzije okna za dva mjerila DN 25 i DN 40 mm su 100x150x100 cm s debljinom vodonepropusne stijenke od 15 cm. Obračun po kompletu izvedenog okna.</t>
  </si>
  <si>
    <t>Dobava i montaža reducir ventila s manometrom kao tip Braukman. U cijeni je uključena nabava, montaža te podešavanje izlazne vrijednosti tlaka. Ventil se ugrađuje izvan vodomjernog okna  u zasebnom oknu ili ormariću u zidu).  Obračun po komadu s uključenom izvedbom ormarića 30/30/15 cm s bravicom komplet od INOX-a..</t>
  </si>
  <si>
    <t>Dobava i montaža tipskog INOX poklopca dim. 600x600 cm, za ispunu, klase nosivosti B125 mm za laki promet. Obračin po komadu ugradnje uključujući i sve potrebne građevinske i instalaterske radove na ugradnji te izvedbi ispune sukladno završno uređenoj podlozi lokacije ugradnje. Tehničke karakteristike poklpca kao HAGODECK TipBVE-GD 66 automatic - "ili jednakovrijedan", svijetle dimenzije prolaza min. 60x60 cm, INOX</t>
  </si>
  <si>
    <t>Dobava, prijenos i montaža INOX odzračnika u sabirnoj jami. Odzračnici DN 50 mm, tmin= 4 mm,  s rešetkom i mesinganom mrežom komaricom na vrhu za sprečavanje ulaska insekata i životinja. Odzračnik iznad tla min 300 cm, povezan na uzemljenje. Obračun komplet po izvedenom odzračniku (cijevi i fazona f 50 mm l=3 m).</t>
  </si>
  <si>
    <t>Ama-Porter 5 02 NE, motorna potopna crpka po tehničkim karakteristikama kao KSB podvodni crpni agregat za fekalnu vodu Ama-Porter u izvedbi od sivog lijeva kao uspravni potopni blok agregat, jednostupanjski, s jednofaznim izmjenicnim motorom prema VDE smjernicama.
Toplinska zaštita namotaja putem bimetalne sklopke, 9 m prikljucni kabel (Euro utikac), s hermeticki zalivenom
kabelskom uvodnicom . Sa strane pogonskog tocka: Klizna prstenasta brtva u obliku mijeha napravljena od silikonskog karbida. Sa strane motora: brtveni prsten osovine i uljni spremnik koji se ne mora održavati s parafinskim uljem koji nije štetan za okoliš Ama-Porter 5 02 NE "ili jednakovrijedne".</t>
  </si>
  <si>
    <t>U cijenu je uključeno završno čišćenje objekta nakon radova te odvoz otpada i šuta na deponiju.</t>
  </si>
  <si>
    <r>
      <t xml:space="preserve">Za sve navedene stavke u kojima nije posebno navedeno, podrazumijeva se:
- nabava, doprema do gradilišta, eventualno skladištenje te ugradnja specificiranog materijala, odnosno sklopa ili uređaja, uključujući sve potrebne operacije do pune funkcionalnosti
- izrada svih pomoćnih građevinsko-obrtničkih radova na svim podlogama koja uključuju: izrada utora za vodove, zaštitne cijevi, izradu udubljenja za sve tipove razdjeljnika, razvodnih i ostalih kutija, mikroinstalacijskih elemenata i svjetiljki- sve komplet sa potrebnom obradom pri ugradnji (zapunjanje šliceva)
- sav potrebni sitni nespecificirani spojni i montažni materijal (vijci, tiple, obujmice, spojnice za PVC cijevi, nosači kabelskih vodova, vezice, gips, razvodne kutije i sl.)
</t>
    </r>
    <r>
      <rPr>
        <b/>
        <i/>
        <sz val="10"/>
        <rFont val="Arial"/>
        <family val="2"/>
        <charset val="238"/>
      </rPr>
      <t>Stavke instalacijskih kabela podrazumjevaju sve vrste polaganja pa i eventualnu oplatnu instalaciju.</t>
    </r>
  </si>
  <si>
    <t xml:space="preserve">U stavke uključiti sva potrebna savjetovanja i pripomoć prilikom odnosa sa Hep-om u svrhu dobivanja eventualnih suglasnosti i sl. radova. 
Ostale dužnosti izvođača pogledati u projektnoj dokumentaciji čiji je sastavni dio ovaj troškovnik. Strogo paziti da ne dođe do oštećenja armature.
Svi kabelski vodovi u podovima i gips kartonskim zidovima moraju biti u PVC cijevima.
U svim stavkama troškovnika koje zahtijevaju odvoz viška materijala na deponiju u jediničnoj cijeni uključeno je uređenje deponije, plaćanje taksi i ostalih davanja za korištenje deponije, uključujući obvezu izvođača da pronađe deponiju. </t>
  </si>
  <si>
    <t>Izrada izjednačenja potencijala metalnih masa kao što su uzemljivački vod kupaonice, ograde, oluci, strojarske instalacije, konstrukcija gips kartonskih zidova i stropova te ostale metalne mase uključujući sitni spojni materijal (vijke stopice i sl.)</t>
  </si>
  <si>
    <t>Dobava i ugradnja sigurnosne svjetiljke  LED 8W 3h, bijele boje, u pripravnom/stalnom spoju, sa odgovarajućum piktogramom.</t>
  </si>
  <si>
    <t>Dobava i ugradnja centrale za odimljavanje kao Geze THZ BASIC u kompletu s akumulatorskim napajanjem, 2 ručna javljača, tipkalom provjetravanja, motorskim pogonom prozora - 2kom, te senzorom dima. Pogon prozora prilagoditi tipu prozora.</t>
  </si>
  <si>
    <t>Dobava i ugradnja voda JB-Y(St)Y 2x2x0,8 mm za potrebe ručnih javljača, tastera i optičkog javljača. Stavka uključuje instalacijsku cijev.</t>
  </si>
  <si>
    <t>Dobava i ugradnja voda NH(X)H 3x1,5 mm2 za potrebe napajanja motornog pogona prozora za odimljavanje te tipkala isklopa napajanja. Stavka uključuje instalacijsku cijev.</t>
  </si>
  <si>
    <t>II. KOMUNIKACIJSKA MREŽA</t>
  </si>
  <si>
    <t xml:space="preserve">-RTV odcjepnik 16dB, dvograni - 1kom     </t>
  </si>
  <si>
    <t>-RJ 45 modularni DIN prespojni modul - kom 10</t>
  </si>
  <si>
    <t xml:space="preserve">-Prespojni kabel 0,4 m - 4kom     </t>
  </si>
  <si>
    <t>-Nadgradna priključnica - kom 1</t>
  </si>
  <si>
    <t>Dobava i montaža, učvršćivanje, sidrenje i spajanje antene koja se sastoji od:</t>
  </si>
  <si>
    <t>III. GROMOBRANSKA INSTALACIJA</t>
  </si>
  <si>
    <t>Pregled i ispitivanje kompl. gromobranske instalacije s mjerenjem otpora uzemljenja i izdavanjem atesta od strane ovlaštene organizacije.</t>
  </si>
  <si>
    <t>IV. OSTALO</t>
  </si>
  <si>
    <t>Napomena: Podaci o sezonskoj učinkovitosti odnose se na najnepovoljniju multi primjenu.</t>
  </si>
  <si>
    <t>Pdesign (maks./min.) = 8,0/3,0 kW</t>
  </si>
  <si>
    <t>Pdesign (maks./min.) = 6,23/3,27 kW</t>
  </si>
  <si>
    <t>Napajanje: 220-240 V / 50 Hz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</si>
</sst>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kn&quot;_-;\-* #,##0.00\ &quot;kn&quot;_-;_-* &quot;-&quot;??\ &quot;kn&quot;_-;_-@_-"/>
    <numFmt numFmtId="43" formatCode="_-* #,##0.00\ _k_n_-;\-* #,##0.00\ _k_n_-;_-* &quot;-&quot;??\ _k_n_-;_-@_-"/>
    <numFmt numFmtId="164" formatCode="#,##0.00\ &quot;kn&quot;"/>
    <numFmt numFmtId="165" formatCode="#,##0.00;[Red]#,##0.00"/>
    <numFmt numFmtId="166" formatCode="0.00;[Red]0.00"/>
    <numFmt numFmtId="167" formatCode="#,##0\ _k_n"/>
    <numFmt numFmtId="168" formatCode="###,##0.00"/>
    <numFmt numFmtId="169" formatCode="#,##0.00_ ;\-#,##0.00\ "/>
  </numFmts>
  <fonts count="82">
    <font>
      <sz val="10"/>
      <name val="Arial"/>
      <charset val="238"/>
    </font>
    <font>
      <sz val="11"/>
      <color theme="1"/>
      <name val="Calibri"/>
      <family val="2"/>
      <charset val="238"/>
      <scheme val="minor"/>
    </font>
    <font>
      <sz val="10"/>
      <name val="Arial"/>
      <family val="2"/>
    </font>
    <font>
      <b/>
      <sz val="12"/>
      <name val="Arial"/>
      <family val="2"/>
      <charset val="238"/>
    </font>
    <font>
      <b/>
      <sz val="16"/>
      <name val="Arial"/>
      <family val="2"/>
    </font>
    <font>
      <sz val="10"/>
      <name val="Arial"/>
      <family val="2"/>
      <charset val="238"/>
    </font>
    <font>
      <b/>
      <sz val="14"/>
      <name val="Arial"/>
      <family val="2"/>
      <charset val="238"/>
    </font>
    <font>
      <b/>
      <sz val="12"/>
      <color indexed="8"/>
      <name val="Arial"/>
      <family val="2"/>
      <charset val="238"/>
    </font>
    <font>
      <sz val="12"/>
      <name val="Arial"/>
      <family val="2"/>
    </font>
    <font>
      <sz val="8"/>
      <name val="Arial"/>
      <family val="2"/>
    </font>
    <font>
      <sz val="10"/>
      <name val="Arial"/>
      <family val="2"/>
    </font>
    <font>
      <sz val="10"/>
      <name val="Symbol"/>
      <family val="1"/>
      <charset val="2"/>
    </font>
    <font>
      <sz val="10"/>
      <name val="Arial CE"/>
      <family val="2"/>
      <charset val="238"/>
    </font>
    <font>
      <b/>
      <sz val="10"/>
      <name val="Arial"/>
      <family val="2"/>
      <charset val="238"/>
    </font>
    <font>
      <sz val="11"/>
      <name val="Arial (WE)"/>
      <family val="2"/>
      <charset val="238"/>
    </font>
    <font>
      <sz val="10"/>
      <name val="Arial"/>
      <charset val="238"/>
    </font>
    <font>
      <sz val="10"/>
      <color rgb="FFFF0000"/>
      <name val="Arial"/>
      <family val="2"/>
      <charset val="238"/>
    </font>
    <font>
      <sz val="10"/>
      <color indexed="12"/>
      <name val="Arial"/>
      <family val="2"/>
    </font>
    <font>
      <sz val="10"/>
      <color theme="0"/>
      <name val="Arial"/>
      <family val="2"/>
      <charset val="238"/>
    </font>
    <font>
      <sz val="10"/>
      <color theme="1"/>
      <name val="Arial"/>
      <family val="2"/>
      <charset val="238"/>
    </font>
    <font>
      <sz val="11"/>
      <color theme="1"/>
      <name val="Calibri"/>
      <family val="2"/>
      <scheme val="minor"/>
    </font>
    <font>
      <b/>
      <u val="double"/>
      <sz val="11"/>
      <name val="Calibri"/>
      <family val="2"/>
      <charset val="238"/>
    </font>
    <font>
      <sz val="11"/>
      <name val="Calibri"/>
      <family val="2"/>
      <charset val="238"/>
    </font>
    <font>
      <b/>
      <u val="double"/>
      <sz val="18"/>
      <name val="Calibri"/>
      <family val="2"/>
      <charset val="238"/>
    </font>
    <font>
      <b/>
      <sz val="18"/>
      <name val="Arial"/>
      <family val="2"/>
      <charset val="238"/>
    </font>
    <font>
      <sz val="18"/>
      <name val="Calibri"/>
      <family val="2"/>
      <charset val="238"/>
    </font>
    <font>
      <b/>
      <sz val="16"/>
      <name val="Arial"/>
      <family val="2"/>
      <charset val="238"/>
    </font>
    <font>
      <sz val="16"/>
      <name val="Calibri"/>
      <family val="2"/>
      <scheme val="minor"/>
    </font>
    <font>
      <b/>
      <sz val="11"/>
      <name val="Arial"/>
      <family val="2"/>
      <charset val="238"/>
    </font>
    <font>
      <u/>
      <sz val="12"/>
      <name val="Calibri"/>
      <family val="2"/>
      <charset val="238"/>
    </font>
    <font>
      <sz val="12"/>
      <name val="Calibri"/>
      <family val="2"/>
      <charset val="238"/>
    </font>
    <font>
      <u val="double"/>
      <sz val="11"/>
      <name val="Calibri"/>
      <family val="2"/>
      <charset val="238"/>
    </font>
    <font>
      <sz val="9"/>
      <name val="Arial"/>
      <family val="2"/>
      <charset val="238"/>
    </font>
    <font>
      <sz val="11"/>
      <name val="Calibri"/>
      <family val="2"/>
      <charset val="238"/>
      <scheme val="minor"/>
    </font>
    <font>
      <sz val="11"/>
      <name val="Calibri"/>
      <family val="2"/>
      <scheme val="minor"/>
    </font>
    <font>
      <b/>
      <sz val="9"/>
      <name val="Arial"/>
      <family val="2"/>
      <charset val="238"/>
    </font>
    <font>
      <sz val="6"/>
      <name val="Arial"/>
      <family val="2"/>
      <charset val="238"/>
    </font>
    <font>
      <sz val="9"/>
      <name val="Calibri"/>
      <family val="2"/>
      <charset val="238"/>
      <scheme val="minor"/>
    </font>
    <font>
      <b/>
      <u val="double"/>
      <sz val="11"/>
      <color rgb="FFFF0000"/>
      <name val="Calibri"/>
      <family val="2"/>
      <charset val="238"/>
    </font>
    <font>
      <sz val="11"/>
      <color theme="1"/>
      <name val="Calibri"/>
      <family val="2"/>
      <charset val="238"/>
    </font>
    <font>
      <b/>
      <sz val="11"/>
      <name val="Calibri"/>
      <family val="2"/>
      <charset val="238"/>
    </font>
    <font>
      <sz val="11"/>
      <color indexed="8"/>
      <name val="Calibri"/>
      <family val="2"/>
      <charset val="238"/>
    </font>
    <font>
      <sz val="11"/>
      <color rgb="FFFF0000"/>
      <name val="Calibri"/>
      <family val="2"/>
      <charset val="238"/>
    </font>
    <font>
      <b/>
      <sz val="11"/>
      <color indexed="8"/>
      <name val="Calibri"/>
      <family val="2"/>
      <charset val="238"/>
    </font>
    <font>
      <sz val="11"/>
      <color indexed="10"/>
      <name val="Calibri"/>
      <family val="2"/>
      <charset val="238"/>
    </font>
    <font>
      <sz val="11"/>
      <name val="Arial"/>
      <family val="2"/>
      <charset val="238"/>
    </font>
    <font>
      <b/>
      <sz val="11"/>
      <name val="Calibri"/>
      <family val="2"/>
      <charset val="238"/>
      <scheme val="minor"/>
    </font>
    <font>
      <sz val="10"/>
      <name val="Calibri"/>
      <family val="2"/>
      <charset val="238"/>
      <scheme val="minor"/>
    </font>
    <font>
      <i/>
      <sz val="11"/>
      <name val="Calibri"/>
      <family val="2"/>
      <charset val="238"/>
    </font>
    <font>
      <u/>
      <sz val="11"/>
      <name val="Calibri"/>
      <family val="2"/>
      <charset val="238"/>
    </font>
    <font>
      <sz val="12"/>
      <color indexed="8"/>
      <name val="Calibri"/>
      <family val="2"/>
      <charset val="238"/>
    </font>
    <font>
      <sz val="12"/>
      <color theme="1"/>
      <name val="Calibri"/>
      <family val="2"/>
      <charset val="238"/>
    </font>
    <font>
      <sz val="12"/>
      <color rgb="FFFF0000"/>
      <name val="Calibri"/>
      <family val="2"/>
      <charset val="238"/>
    </font>
    <font>
      <b/>
      <sz val="11"/>
      <color theme="1"/>
      <name val="Calibri"/>
      <family val="2"/>
      <charset val="238"/>
    </font>
    <font>
      <b/>
      <u/>
      <sz val="11"/>
      <name val="Calibri"/>
      <family val="2"/>
      <charset val="238"/>
    </font>
    <font>
      <b/>
      <sz val="12"/>
      <name val="Times New Roman"/>
      <family val="1"/>
      <charset val="238"/>
    </font>
    <font>
      <b/>
      <sz val="14"/>
      <name val="Times New Roman"/>
      <family val="1"/>
      <charset val="238"/>
    </font>
    <font>
      <b/>
      <sz val="11"/>
      <name val="Times New Roman"/>
      <family val="1"/>
      <charset val="238"/>
    </font>
    <font>
      <sz val="10"/>
      <name val="Times New Roman"/>
      <family val="1"/>
      <charset val="238"/>
    </font>
    <font>
      <b/>
      <sz val="16"/>
      <name val="Times New Roman"/>
      <family val="1"/>
      <charset val="238"/>
    </font>
    <font>
      <b/>
      <sz val="14"/>
      <color rgb="FFFF0000"/>
      <name val="Times New Roman"/>
      <family val="1"/>
      <charset val="238"/>
    </font>
    <font>
      <sz val="11"/>
      <name val="Times New Roman"/>
      <family val="1"/>
      <charset val="238"/>
    </font>
    <font>
      <b/>
      <sz val="7"/>
      <name val="Times New Roman"/>
      <family val="1"/>
      <charset val="238"/>
    </font>
    <font>
      <b/>
      <sz val="11"/>
      <name val="Arial CE"/>
      <charset val="238"/>
    </font>
    <font>
      <sz val="11"/>
      <name val="Arial CE"/>
      <family val="2"/>
      <charset val="238"/>
    </font>
    <font>
      <sz val="11"/>
      <name val="Arial CE"/>
      <charset val="238"/>
    </font>
    <font>
      <b/>
      <sz val="11"/>
      <name val="Arial CE"/>
      <family val="2"/>
      <charset val="238"/>
    </font>
    <font>
      <sz val="11"/>
      <name val="Arial"/>
      <charset val="238"/>
    </font>
    <font>
      <b/>
      <sz val="12"/>
      <name val="Arial CE"/>
      <charset val="238"/>
    </font>
    <font>
      <sz val="11"/>
      <name val="Arial"/>
      <family val="2"/>
    </font>
    <font>
      <i/>
      <sz val="10"/>
      <name val="Arial"/>
      <family val="2"/>
      <charset val="238"/>
    </font>
    <font>
      <b/>
      <i/>
      <sz val="10"/>
      <name val="Arial"/>
      <family val="2"/>
      <charset val="238"/>
    </font>
    <font>
      <b/>
      <sz val="10"/>
      <name val="Calibri"/>
      <family val="2"/>
      <charset val="238"/>
      <scheme val="minor"/>
    </font>
    <font>
      <i/>
      <sz val="11"/>
      <name val="Calibri"/>
      <family val="2"/>
      <charset val="238"/>
      <scheme val="minor"/>
    </font>
    <font>
      <b/>
      <u/>
      <sz val="10"/>
      <name val="Arial"/>
      <family val="2"/>
      <charset val="238"/>
    </font>
    <font>
      <sz val="10"/>
      <name val="Arial CE"/>
      <charset val="238"/>
    </font>
    <font>
      <sz val="12"/>
      <name val="Arial"/>
      <family val="2"/>
      <charset val="238"/>
    </font>
    <font>
      <i/>
      <sz val="11"/>
      <name val="Arial"/>
      <family val="2"/>
      <charset val="238"/>
    </font>
    <font>
      <sz val="11"/>
      <color theme="1"/>
      <name val="Arial"/>
      <family val="2"/>
      <charset val="238"/>
    </font>
    <font>
      <sz val="11"/>
      <name val="Arial"/>
      <family val="1"/>
    </font>
    <font>
      <sz val="11"/>
      <name val="Arial Narrow"/>
      <family val="2"/>
      <charset val="238"/>
    </font>
    <font>
      <b/>
      <sz val="14"/>
      <name val="Arial"/>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bottom style="double">
        <color indexed="64"/>
      </bottom>
      <diagonal/>
    </border>
    <border>
      <left/>
      <right/>
      <top/>
      <bottom style="dotted">
        <color indexed="64"/>
      </bottom>
      <diagonal/>
    </border>
    <border>
      <left/>
      <right/>
      <top style="dotted">
        <color indexed="64"/>
      </top>
      <bottom/>
      <diagonal/>
    </border>
  </borders>
  <cellStyleXfs count="16">
    <xf numFmtId="0" fontId="0" fillId="0" borderId="0"/>
    <xf numFmtId="0" fontId="5" fillId="0" borderId="0" applyNumberFormat="0" applyFont="0" applyFill="0" applyBorder="0" applyAlignment="0" applyProtection="0">
      <alignment vertical="top"/>
    </xf>
    <xf numFmtId="0" fontId="20" fillId="0" borderId="0"/>
    <xf numFmtId="0" fontId="5" fillId="0" borderId="0">
      <alignment horizontal="left" wrapText="1"/>
    </xf>
    <xf numFmtId="0" fontId="1" fillId="0" borderId="0"/>
    <xf numFmtId="0" fontId="5" fillId="0" borderId="0"/>
    <xf numFmtId="0" fontId="5" fillId="0" borderId="0"/>
    <xf numFmtId="0" fontId="75" fillId="0" borderId="0"/>
    <xf numFmtId="43" fontId="5" fillId="0" borderId="0" applyFont="0" applyFill="0" applyBorder="0" applyAlignment="0" applyProtection="0"/>
    <xf numFmtId="0" fontId="5" fillId="0" borderId="0"/>
    <xf numFmtId="0" fontId="5" fillId="0" borderId="0"/>
    <xf numFmtId="43" fontId="1" fillId="0" borderId="0" applyFont="0" applyFill="0" applyBorder="0" applyAlignment="0" applyProtection="0"/>
    <xf numFmtId="0" fontId="79" fillId="0" borderId="0"/>
    <xf numFmtId="44" fontId="1" fillId="0" borderId="0" applyFont="0" applyFill="0" applyBorder="0" applyAlignment="0" applyProtection="0"/>
    <xf numFmtId="0" fontId="80" fillId="0" borderId="0">
      <protection locked="0"/>
    </xf>
    <xf numFmtId="0" fontId="5" fillId="0" borderId="0"/>
  </cellStyleXfs>
  <cellXfs count="748">
    <xf numFmtId="0" fontId="0" fillId="0" borderId="0" xfId="0"/>
    <xf numFmtId="0" fontId="5" fillId="2" borderId="0" xfId="0" applyFont="1" applyFill="1" applyAlignment="1">
      <alignment horizontal="left" vertical="center"/>
    </xf>
    <xf numFmtId="49" fontId="5" fillId="2" borderId="0" xfId="0" applyNumberFormat="1" applyFont="1" applyFill="1" applyAlignment="1">
      <alignment horizontal="left" vertical="center"/>
    </xf>
    <xf numFmtId="49" fontId="6" fillId="2" borderId="1" xfId="0" applyNumberFormat="1"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horizontal="right" vertical="center"/>
    </xf>
    <xf numFmtId="0" fontId="8" fillId="2" borderId="0" xfId="0" applyFont="1" applyFill="1"/>
    <xf numFmtId="0" fontId="0" fillId="2" borderId="0" xfId="0" applyFill="1"/>
    <xf numFmtId="0" fontId="3" fillId="2" borderId="0" xfId="0" applyFont="1" applyFill="1"/>
    <xf numFmtId="0" fontId="7" fillId="2" borderId="0" xfId="0" applyFont="1" applyFill="1"/>
    <xf numFmtId="0" fontId="4" fillId="2" borderId="0" xfId="0" applyFont="1" applyFill="1"/>
    <xf numFmtId="0" fontId="0" fillId="2" borderId="0" xfId="0" applyFill="1" applyAlignment="1"/>
    <xf numFmtId="49" fontId="5" fillId="2" borderId="0" xfId="0" applyNumberFormat="1" applyFont="1" applyFill="1" applyAlignment="1">
      <alignment vertical="center"/>
    </xf>
    <xf numFmtId="0" fontId="5" fillId="2" borderId="0" xfId="0" applyFont="1" applyFill="1" applyAlignment="1">
      <alignment horizontal="right" vertical="center"/>
    </xf>
    <xf numFmtId="0" fontId="5" fillId="2" borderId="0" xfId="0" applyFont="1" applyFill="1" applyAlignment="1">
      <alignment vertical="center"/>
    </xf>
    <xf numFmtId="4" fontId="5" fillId="2" borderId="0" xfId="0" applyNumberFormat="1" applyFont="1" applyFill="1" applyAlignment="1">
      <alignment vertical="center"/>
    </xf>
    <xf numFmtId="0" fontId="5" fillId="2" borderId="2" xfId="0" applyFont="1" applyFill="1" applyBorder="1" applyAlignment="1">
      <alignment horizontal="right" vertical="center"/>
    </xf>
    <xf numFmtId="0" fontId="5" fillId="2" borderId="2" xfId="0" applyFont="1" applyFill="1" applyBorder="1" applyAlignment="1">
      <alignment vertical="center"/>
    </xf>
    <xf numFmtId="4" fontId="5" fillId="2" borderId="3" xfId="0" applyNumberFormat="1" applyFont="1" applyFill="1" applyBorder="1" applyAlignment="1">
      <alignment vertical="center"/>
    </xf>
    <xf numFmtId="0" fontId="5" fillId="2" borderId="0" xfId="0" applyFont="1" applyFill="1" applyAlignment="1">
      <alignment horizontal="justify" vertical="center" wrapText="1"/>
    </xf>
    <xf numFmtId="4" fontId="5" fillId="2" borderId="0" xfId="0" applyNumberFormat="1" applyFont="1" applyFill="1" applyAlignment="1">
      <alignment horizontal="right" vertical="center"/>
    </xf>
    <xf numFmtId="4" fontId="5" fillId="2" borderId="4" xfId="0" applyNumberFormat="1" applyFont="1" applyFill="1" applyBorder="1" applyAlignment="1">
      <alignment horizontal="right" vertical="center"/>
    </xf>
    <xf numFmtId="0" fontId="5" fillId="2" borderId="0" xfId="0" applyFont="1" applyFill="1" applyAlignment="1">
      <alignment horizontal="justify" vertical="top" wrapText="1"/>
    </xf>
    <xf numFmtId="0" fontId="5" fillId="2" borderId="0" xfId="0" applyFont="1" applyFill="1" applyAlignment="1">
      <alignment horizontal="left" vertical="center" wrapText="1"/>
    </xf>
    <xf numFmtId="4" fontId="5" fillId="2" borderId="0" xfId="0" applyNumberFormat="1" applyFont="1" applyFill="1" applyBorder="1" applyAlignment="1">
      <alignment horizontal="right" vertical="center"/>
    </xf>
    <xf numFmtId="0" fontId="5" fillId="2" borderId="0" xfId="0" applyFont="1" applyFill="1" applyAlignment="1">
      <alignment horizontal="right"/>
    </xf>
    <xf numFmtId="4" fontId="5" fillId="2" borderId="0" xfId="0" applyNumberFormat="1" applyFont="1" applyFill="1" applyAlignment="1">
      <alignment horizontal="right"/>
    </xf>
    <xf numFmtId="49" fontId="5" fillId="2" borderId="0" xfId="0" applyNumberFormat="1" applyFont="1" applyFill="1" applyAlignment="1">
      <alignment horizontal="justify" vertical="center" wrapText="1"/>
    </xf>
    <xf numFmtId="0" fontId="5" fillId="2" borderId="0" xfId="0" applyFont="1" applyFill="1" applyAlignment="1"/>
    <xf numFmtId="49" fontId="5" fillId="2" borderId="0" xfId="0" applyNumberFormat="1" applyFont="1" applyFill="1" applyAlignment="1">
      <alignment horizontal="left" vertical="top" wrapText="1" readingOrder="1"/>
    </xf>
    <xf numFmtId="9" fontId="5" fillId="2" borderId="0" xfId="0" applyNumberFormat="1" applyFont="1" applyFill="1" applyAlignment="1">
      <alignment horizontal="right" vertical="center"/>
    </xf>
    <xf numFmtId="0" fontId="5" fillId="2" borderId="0" xfId="0" applyFont="1" applyFill="1" applyAlignment="1">
      <alignment horizontal="justify" vertical="top"/>
    </xf>
    <xf numFmtId="49" fontId="5" fillId="2" borderId="0" xfId="0" applyNumberFormat="1"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right" vertical="center"/>
    </xf>
    <xf numFmtId="4" fontId="5" fillId="2" borderId="0" xfId="0" applyNumberFormat="1" applyFont="1" applyFill="1" applyBorder="1" applyAlignment="1">
      <alignment vertical="center"/>
    </xf>
    <xf numFmtId="3" fontId="5" fillId="2" borderId="0" xfId="0" applyNumberFormat="1" applyFont="1" applyFill="1" applyAlignment="1">
      <alignment horizontal="right" vertical="center"/>
    </xf>
    <xf numFmtId="0" fontId="2" fillId="2" borderId="0" xfId="0" applyFont="1" applyFill="1" applyAlignment="1">
      <alignment horizontal="left" vertical="center"/>
    </xf>
    <xf numFmtId="4" fontId="2" fillId="2" borderId="0" xfId="0" applyNumberFormat="1" applyFont="1" applyFill="1" applyAlignment="1">
      <alignment vertical="center"/>
    </xf>
    <xf numFmtId="0" fontId="2" fillId="2" borderId="0" xfId="0" applyFont="1" applyFill="1" applyAlignment="1">
      <alignment vertical="center"/>
    </xf>
    <xf numFmtId="49" fontId="2" fillId="2" borderId="0" xfId="0" applyNumberFormat="1" applyFont="1" applyFill="1" applyAlignment="1">
      <alignment horizontal="left" vertical="center"/>
    </xf>
    <xf numFmtId="0" fontId="2" fillId="2" borderId="0" xfId="0" applyFont="1" applyFill="1" applyAlignment="1">
      <alignment horizontal="right" vertical="center"/>
    </xf>
    <xf numFmtId="4" fontId="2" fillId="2" borderId="0" xfId="0" applyNumberFormat="1" applyFont="1" applyFill="1" applyAlignment="1">
      <alignment horizontal="right" vertical="center"/>
    </xf>
    <xf numFmtId="4" fontId="2" fillId="2" borderId="4" xfId="0" applyNumberFormat="1" applyFont="1" applyFill="1" applyBorder="1" applyAlignment="1">
      <alignment horizontal="right" vertical="center"/>
    </xf>
    <xf numFmtId="0" fontId="2" fillId="0" borderId="0" xfId="0" applyFont="1" applyFill="1" applyBorder="1" applyAlignment="1">
      <alignment horizontal="justify" vertical="top" wrapText="1"/>
    </xf>
    <xf numFmtId="0" fontId="5" fillId="2" borderId="0" xfId="0" applyFont="1" applyFill="1" applyAlignment="1">
      <alignment horizontal="justify" vertical="center"/>
    </xf>
    <xf numFmtId="0" fontId="5" fillId="2" borderId="0" xfId="0" applyNumberFormat="1" applyFont="1" applyFill="1" applyAlignment="1">
      <alignment horizontal="justify" vertical="top" wrapText="1" readingOrder="1"/>
    </xf>
    <xf numFmtId="4" fontId="2" fillId="2" borderId="0" xfId="0" applyNumberFormat="1" applyFont="1" applyFill="1" applyBorder="1" applyAlignment="1">
      <alignment horizontal="right" vertical="center"/>
    </xf>
    <xf numFmtId="49" fontId="2" fillId="2" borderId="0" xfId="0" applyNumberFormat="1" applyFont="1" applyFill="1" applyAlignment="1">
      <alignment horizontal="left" vertical="center" wrapText="1"/>
    </xf>
    <xf numFmtId="0" fontId="2" fillId="2" borderId="0" xfId="0" applyFont="1" applyFill="1" applyAlignment="1">
      <alignment horizontal="right"/>
    </xf>
    <xf numFmtId="4" fontId="2" fillId="2" borderId="0" xfId="0" applyNumberFormat="1" applyFont="1" applyFill="1" applyAlignment="1">
      <alignment horizontal="right"/>
    </xf>
    <xf numFmtId="0" fontId="2" fillId="2" borderId="0" xfId="0" applyFont="1" applyFill="1" applyAlignment="1">
      <alignment horizontal="justify" vertical="top" wrapText="1"/>
    </xf>
    <xf numFmtId="49" fontId="2" fillId="2" borderId="0" xfId="0" applyNumberFormat="1" applyFont="1" applyFill="1" applyAlignment="1">
      <alignment horizontal="justify" vertical="center" wrapText="1"/>
    </xf>
    <xf numFmtId="0" fontId="2" fillId="2" borderId="0" xfId="0" applyFont="1" applyFill="1" applyAlignment="1"/>
    <xf numFmtId="0" fontId="2" fillId="2" borderId="0" xfId="0" applyFont="1" applyFill="1" applyAlignment="1">
      <alignment horizontal="justify" vertical="center" wrapText="1"/>
    </xf>
    <xf numFmtId="0" fontId="2" fillId="2" borderId="0" xfId="0" applyFont="1" applyFill="1" applyAlignment="1">
      <alignment horizontal="justify" vertical="top"/>
    </xf>
    <xf numFmtId="0" fontId="11" fillId="2" borderId="0" xfId="0" applyFont="1" applyFill="1" applyAlignment="1">
      <alignment horizontal="justify" vertical="top" wrapText="1"/>
    </xf>
    <xf numFmtId="49" fontId="3" fillId="2" borderId="0" xfId="0" applyNumberFormat="1" applyFont="1" applyFill="1"/>
    <xf numFmtId="4" fontId="5" fillId="2" borderId="4" xfId="0" applyNumberFormat="1" applyFont="1" applyFill="1" applyBorder="1" applyAlignment="1">
      <alignment horizontal="right"/>
    </xf>
    <xf numFmtId="4" fontId="5" fillId="2" borderId="0" xfId="0" applyNumberFormat="1" applyFont="1" applyFill="1" applyBorder="1" applyAlignment="1">
      <alignment horizontal="right"/>
    </xf>
    <xf numFmtId="49" fontId="5" fillId="2" borderId="0" xfId="0" applyNumberFormat="1" applyFont="1" applyFill="1" applyAlignment="1">
      <alignment horizontal="justify" vertical="top" wrapText="1"/>
    </xf>
    <xf numFmtId="0" fontId="5" fillId="2" borderId="0" xfId="0" applyFont="1" applyFill="1" applyAlignment="1">
      <alignment horizontal="left"/>
    </xf>
    <xf numFmtId="0" fontId="5" fillId="2" borderId="0" xfId="0" applyFont="1" applyFill="1" applyBorder="1" applyAlignment="1">
      <alignment horizontal="right"/>
    </xf>
    <xf numFmtId="0" fontId="5" fillId="2" borderId="0" xfId="0" applyFont="1" applyFill="1" applyBorder="1" applyAlignment="1">
      <alignment horizontal="left"/>
    </xf>
    <xf numFmtId="164" fontId="3" fillId="2" borderId="0" xfId="0" applyNumberFormat="1" applyFont="1" applyFill="1" applyAlignment="1">
      <alignment horizontal="right" vertical="center"/>
    </xf>
    <xf numFmtId="4" fontId="2" fillId="2" borderId="4" xfId="0" applyNumberFormat="1" applyFont="1" applyFill="1" applyBorder="1" applyAlignment="1">
      <alignment horizontal="right"/>
    </xf>
    <xf numFmtId="49" fontId="5" fillId="2" borderId="0" xfId="0" applyNumberFormat="1" applyFont="1" applyFill="1" applyAlignment="1">
      <alignment horizontal="left" vertical="center" wrapText="1"/>
    </xf>
    <xf numFmtId="0" fontId="14" fillId="2" borderId="0" xfId="0" applyFont="1" applyFill="1" applyBorder="1" applyAlignment="1">
      <alignment horizontal="justify" vertical="top" wrapText="1"/>
    </xf>
    <xf numFmtId="49" fontId="12" fillId="2" borderId="0" xfId="0" applyNumberFormat="1" applyFont="1" applyFill="1" applyAlignment="1">
      <alignment horizontal="left" vertical="center"/>
    </xf>
    <xf numFmtId="0" fontId="10" fillId="2" borderId="0" xfId="0" applyFont="1" applyFill="1" applyAlignment="1">
      <alignment horizontal="left" vertical="center"/>
    </xf>
    <xf numFmtId="49" fontId="10" fillId="2" borderId="0" xfId="0" applyNumberFormat="1" applyFont="1" applyFill="1" applyAlignment="1">
      <alignment horizontal="justify" vertical="center" wrapText="1"/>
    </xf>
    <xf numFmtId="49" fontId="13" fillId="3" borderId="0" xfId="0" applyNumberFormat="1" applyFont="1" applyFill="1" applyBorder="1" applyAlignment="1">
      <alignment vertical="center"/>
    </xf>
    <xf numFmtId="0" fontId="10" fillId="3" borderId="0" xfId="0" applyFont="1" applyFill="1" applyBorder="1" applyAlignment="1">
      <alignment horizontal="right" vertical="center"/>
    </xf>
    <xf numFmtId="0" fontId="10" fillId="3" borderId="0" xfId="0" applyFont="1" applyFill="1" applyBorder="1" applyAlignment="1">
      <alignment vertical="center"/>
    </xf>
    <xf numFmtId="4" fontId="10" fillId="3" borderId="0" xfId="0" applyNumberFormat="1" applyFont="1" applyFill="1" applyBorder="1" applyAlignment="1">
      <alignment vertical="center"/>
    </xf>
    <xf numFmtId="4" fontId="5" fillId="2" borderId="0" xfId="0" quotePrefix="1" applyNumberFormat="1" applyFont="1" applyFill="1" applyAlignment="1">
      <alignment horizontal="right" vertical="center"/>
    </xf>
    <xf numFmtId="4" fontId="2" fillId="2" borderId="0" xfId="0" applyNumberFormat="1" applyFont="1" applyFill="1" applyAlignment="1">
      <alignment horizontal="center"/>
    </xf>
    <xf numFmtId="0" fontId="17" fillId="2" borderId="0" xfId="0" applyFont="1" applyFill="1" applyAlignment="1">
      <alignment vertical="center"/>
    </xf>
    <xf numFmtId="49" fontId="2" fillId="2" borderId="0" xfId="0" applyNumberFormat="1" applyFont="1" applyFill="1" applyAlignment="1">
      <alignment vertical="center"/>
    </xf>
    <xf numFmtId="0" fontId="15" fillId="2" borderId="0" xfId="0" applyFont="1" applyFill="1" applyAlignment="1">
      <alignment horizontal="left" vertical="center"/>
    </xf>
    <xf numFmtId="0" fontId="15" fillId="2" borderId="0" xfId="0" applyFont="1" applyFill="1" applyAlignment="1">
      <alignment horizontal="right" vertical="center"/>
    </xf>
    <xf numFmtId="4" fontId="15" fillId="2" borderId="0" xfId="0" applyNumberFormat="1" applyFont="1" applyFill="1" applyAlignment="1">
      <alignment horizontal="right" vertical="center"/>
    </xf>
    <xf numFmtId="0" fontId="15" fillId="2" borderId="0" xfId="0" applyFont="1" applyFill="1" applyAlignment="1">
      <alignment vertical="center"/>
    </xf>
    <xf numFmtId="4" fontId="15" fillId="2" borderId="4" xfId="0" applyNumberFormat="1" applyFont="1" applyFill="1" applyBorder="1" applyAlignment="1">
      <alignment horizontal="right" vertical="center"/>
    </xf>
    <xf numFmtId="0" fontId="2" fillId="2" borderId="0" xfId="0" applyNumberFormat="1" applyFont="1" applyFill="1" applyAlignment="1">
      <alignment horizontal="justify" vertical="center" wrapText="1"/>
    </xf>
    <xf numFmtId="49" fontId="5" fillId="2" borderId="0" xfId="0" applyNumberFormat="1" applyFont="1" applyFill="1" applyAlignment="1">
      <alignment horizontal="center" vertical="center"/>
    </xf>
    <xf numFmtId="49" fontId="2" fillId="2" borderId="0" xfId="0" applyNumberFormat="1" applyFont="1" applyFill="1" applyAlignment="1">
      <alignment horizontal="center" vertical="center"/>
    </xf>
    <xf numFmtId="0" fontId="15"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top" wrapText="1"/>
    </xf>
    <xf numFmtId="0" fontId="2" fillId="2" borderId="0" xfId="0" applyFont="1" applyFill="1" applyAlignment="1">
      <alignment horizontal="center" vertical="center"/>
    </xf>
    <xf numFmtId="49" fontId="10" fillId="3" borderId="0" xfId="0" applyNumberFormat="1" applyFont="1" applyFill="1" applyBorder="1" applyAlignment="1">
      <alignment horizontal="center" vertical="center"/>
    </xf>
    <xf numFmtId="49" fontId="17" fillId="2" borderId="0" xfId="0" applyNumberFormat="1" applyFont="1" applyFill="1" applyAlignment="1">
      <alignment horizontal="center" vertical="center"/>
    </xf>
    <xf numFmtId="0" fontId="2" fillId="2" borderId="0" xfId="0" applyFont="1" applyFill="1" applyAlignment="1">
      <alignment horizontal="center" vertical="top"/>
    </xf>
    <xf numFmtId="49" fontId="5" fillId="2" borderId="0" xfId="0" applyNumberFormat="1" applyFont="1" applyFill="1" applyAlignment="1">
      <alignment horizontal="center" vertical="center" wrapText="1"/>
    </xf>
    <xf numFmtId="49" fontId="5" fillId="2" borderId="0" xfId="0" applyNumberFormat="1" applyFont="1" applyFill="1" applyBorder="1" applyAlignment="1">
      <alignment horizontal="center" vertical="center"/>
    </xf>
    <xf numFmtId="0" fontId="5" fillId="2" borderId="0" xfId="0" applyFont="1" applyFill="1" applyAlignment="1">
      <alignment horizontal="center" vertical="top"/>
    </xf>
    <xf numFmtId="0" fontId="12" fillId="2" borderId="0" xfId="0" applyFont="1" applyFill="1" applyAlignment="1">
      <alignment horizontal="center" vertical="center"/>
    </xf>
    <xf numFmtId="0" fontId="18" fillId="2" borderId="0" xfId="0" applyFont="1" applyFill="1" applyAlignment="1">
      <alignment horizontal="justify" vertical="top" wrapText="1"/>
    </xf>
    <xf numFmtId="4" fontId="16" fillId="2" borderId="0" xfId="0" applyNumberFormat="1" applyFont="1" applyFill="1" applyAlignment="1">
      <alignment horizontal="right" vertical="center"/>
    </xf>
    <xf numFmtId="0" fontId="16" fillId="2" borderId="0" xfId="0" applyFont="1" applyFill="1" applyAlignment="1">
      <alignment horizontal="left" vertical="center"/>
    </xf>
    <xf numFmtId="4" fontId="2" fillId="2" borderId="4" xfId="0" applyNumberFormat="1" applyFont="1" applyFill="1" applyBorder="1" applyAlignment="1">
      <alignment horizontal="center"/>
    </xf>
    <xf numFmtId="49" fontId="5" fillId="2" borderId="0" xfId="0" applyNumberFormat="1" applyFont="1" applyFill="1" applyAlignment="1">
      <alignment horizontal="left" wrapText="1"/>
    </xf>
    <xf numFmtId="1" fontId="5" fillId="2" borderId="0" xfId="0" applyNumberFormat="1" applyFont="1" applyFill="1" applyAlignment="1">
      <alignment horizontal="right" vertical="center"/>
    </xf>
    <xf numFmtId="0" fontId="18" fillId="2" borderId="0" xfId="0" applyFont="1" applyFill="1" applyAlignment="1">
      <alignment vertical="center"/>
    </xf>
    <xf numFmtId="1" fontId="5" fillId="2" borderId="0" xfId="0" applyNumberFormat="1" applyFont="1" applyFill="1" applyAlignment="1">
      <alignment horizontal="right"/>
    </xf>
    <xf numFmtId="0" fontId="5" fillId="3" borderId="0" xfId="0" applyFont="1" applyFill="1" applyAlignment="1">
      <alignment horizontal="left" vertical="center"/>
    </xf>
    <xf numFmtId="0" fontId="5" fillId="3" borderId="0" xfId="0" applyFont="1" applyFill="1" applyAlignment="1">
      <alignment horizontal="right" vertical="center"/>
    </xf>
    <xf numFmtId="4" fontId="5" fillId="3" borderId="0" xfId="0" applyNumberFormat="1" applyFont="1" applyFill="1" applyAlignment="1">
      <alignment horizontal="right" vertical="center"/>
    </xf>
    <xf numFmtId="0" fontId="5" fillId="3" borderId="0" xfId="0" applyFont="1" applyFill="1" applyAlignment="1">
      <alignment horizontal="justify" vertical="top" wrapText="1"/>
    </xf>
    <xf numFmtId="0" fontId="5" fillId="3" borderId="0" xfId="0" applyFont="1" applyFill="1" applyAlignment="1">
      <alignment horizontal="justify" vertical="top"/>
    </xf>
    <xf numFmtId="0" fontId="5" fillId="3" borderId="0" xfId="0" applyFont="1" applyFill="1" applyAlignment="1">
      <alignment vertical="center"/>
    </xf>
    <xf numFmtId="49" fontId="5" fillId="3" borderId="0" xfId="0" applyNumberFormat="1" applyFont="1" applyFill="1" applyAlignment="1">
      <alignment horizontal="left" vertical="center"/>
    </xf>
    <xf numFmtId="4" fontId="5" fillId="3" borderId="4" xfId="0" applyNumberFormat="1" applyFont="1" applyFill="1" applyBorder="1" applyAlignment="1">
      <alignment horizontal="right"/>
    </xf>
    <xf numFmtId="4" fontId="5" fillId="3" borderId="0" xfId="0" applyNumberFormat="1" applyFont="1" applyFill="1" applyBorder="1" applyAlignment="1">
      <alignment horizontal="right" vertical="center"/>
    </xf>
    <xf numFmtId="49" fontId="16" fillId="3" borderId="0" xfId="0" applyNumberFormat="1" applyFont="1" applyFill="1" applyAlignment="1">
      <alignment horizontal="left" vertical="center"/>
    </xf>
    <xf numFmtId="0" fontId="5" fillId="3" borderId="0" xfId="0" applyFont="1" applyFill="1" applyAlignment="1">
      <alignment vertical="center" wrapText="1"/>
    </xf>
    <xf numFmtId="4" fontId="5" fillId="3" borderId="4" xfId="0" applyNumberFormat="1" applyFont="1" applyFill="1" applyBorder="1" applyAlignment="1">
      <alignment horizontal="right" vertical="center"/>
    </xf>
    <xf numFmtId="0" fontId="5" fillId="3" borderId="0" xfId="0" applyFont="1" applyFill="1" applyAlignment="1">
      <alignment horizontal="justify" vertical="center" wrapText="1"/>
    </xf>
    <xf numFmtId="0" fontId="5" fillId="3" borderId="0" xfId="0" applyFont="1" applyFill="1" applyAlignment="1">
      <alignment horizontal="right"/>
    </xf>
    <xf numFmtId="4" fontId="5" fillId="3" borderId="0" xfId="0" applyNumberFormat="1" applyFont="1" applyFill="1" applyAlignment="1">
      <alignment horizontal="right"/>
    </xf>
    <xf numFmtId="0" fontId="18" fillId="2" borderId="0" xfId="0" applyFont="1" applyFill="1" applyAlignment="1">
      <alignment horizontal="left" vertical="center"/>
    </xf>
    <xf numFmtId="0" fontId="18" fillId="2" borderId="0" xfId="0" applyNumberFormat="1" applyFont="1" applyFill="1" applyAlignment="1">
      <alignment horizontal="justify" vertical="top" wrapText="1" readingOrder="1"/>
    </xf>
    <xf numFmtId="49" fontId="18" fillId="2" borderId="0" xfId="0" applyNumberFormat="1" applyFont="1" applyFill="1" applyBorder="1" applyAlignment="1">
      <alignment vertical="center" wrapText="1"/>
    </xf>
    <xf numFmtId="0" fontId="18" fillId="2" borderId="0" xfId="0" applyFont="1" applyFill="1" applyAlignment="1">
      <alignment horizontal="right"/>
    </xf>
    <xf numFmtId="0" fontId="2" fillId="3" borderId="0" xfId="0" applyFont="1" applyFill="1" applyAlignment="1">
      <alignment horizontal="left" vertical="center"/>
    </xf>
    <xf numFmtId="0" fontId="12" fillId="3" borderId="0" xfId="0" applyFont="1" applyFill="1" applyAlignment="1">
      <alignment horizontal="left" vertical="center"/>
    </xf>
    <xf numFmtId="4" fontId="2" fillId="3" borderId="0" xfId="0" applyNumberFormat="1" applyFont="1" applyFill="1" applyAlignment="1">
      <alignment horizontal="right" vertical="center"/>
    </xf>
    <xf numFmtId="4" fontId="5" fillId="2" borderId="4" xfId="0" applyNumberFormat="1" applyFont="1" applyFill="1" applyBorder="1" applyAlignment="1">
      <alignment horizontal="center" vertical="center"/>
    </xf>
    <xf numFmtId="0" fontId="2" fillId="2" borderId="0" xfId="0" applyFont="1" applyFill="1" applyAlignment="1">
      <alignment horizontal="justify" wrapText="1"/>
    </xf>
    <xf numFmtId="0" fontId="2" fillId="2" borderId="0" xfId="0" applyFont="1" applyFill="1" applyAlignment="1">
      <alignment horizontal="center"/>
    </xf>
    <xf numFmtId="0" fontId="2" fillId="2" borderId="0" xfId="0" applyFont="1" applyFill="1" applyAlignment="1">
      <alignment horizontal="left"/>
    </xf>
    <xf numFmtId="4" fontId="2" fillId="2" borderId="0" xfId="0" applyNumberFormat="1" applyFont="1" applyFill="1" applyAlignment="1"/>
    <xf numFmtId="4" fontId="5" fillId="0" borderId="0" xfId="0" applyNumberFormat="1" applyFont="1" applyFill="1" applyBorder="1" applyAlignment="1">
      <alignment horizontal="righ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4" fontId="5" fillId="0" borderId="0" xfId="0" applyNumberFormat="1" applyFont="1" applyFill="1" applyBorder="1" applyAlignment="1">
      <alignment vertical="center"/>
    </xf>
    <xf numFmtId="49" fontId="3" fillId="0" borderId="1" xfId="0" applyNumberFormat="1" applyFont="1" applyFill="1" applyBorder="1" applyAlignment="1">
      <alignment vertical="center"/>
    </xf>
    <xf numFmtId="49" fontId="3" fillId="0" borderId="2" xfId="0" applyNumberFormat="1" applyFont="1" applyFill="1" applyBorder="1" applyAlignment="1">
      <alignment vertical="center"/>
    </xf>
    <xf numFmtId="0" fontId="3" fillId="0" borderId="2" xfId="0" applyFont="1" applyFill="1" applyBorder="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lignment vertical="center"/>
    </xf>
    <xf numFmtId="4" fontId="5" fillId="0" borderId="0" xfId="0" applyNumberFormat="1" applyFont="1" applyFill="1" applyAlignment="1">
      <alignment vertical="center"/>
    </xf>
    <xf numFmtId="0" fontId="5" fillId="0" borderId="0" xfId="0" applyFont="1" applyFill="1" applyAlignment="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164" fontId="3" fillId="0" borderId="0" xfId="0" applyNumberFormat="1" applyFont="1" applyFill="1" applyBorder="1" applyAlignment="1">
      <alignment horizontal="right" vertical="center"/>
    </xf>
    <xf numFmtId="0" fontId="3" fillId="0" borderId="0" xfId="0" applyFont="1" applyFill="1" applyAlignment="1">
      <alignment vertical="center"/>
    </xf>
    <xf numFmtId="0" fontId="3" fillId="0" borderId="0" xfId="0" applyFont="1" applyFill="1" applyAlignment="1">
      <alignment horizontal="right" vertical="center"/>
    </xf>
    <xf numFmtId="164" fontId="3" fillId="0" borderId="0" xfId="0" applyNumberFormat="1" applyFont="1" applyFill="1" applyAlignment="1">
      <alignment horizontal="right" vertical="center"/>
    </xf>
    <xf numFmtId="49" fontId="3" fillId="0" borderId="5" xfId="0" applyNumberFormat="1" applyFont="1" applyFill="1" applyBorder="1" applyAlignment="1">
      <alignment vertical="center"/>
    </xf>
    <xf numFmtId="49" fontId="3" fillId="0" borderId="6" xfId="0" applyNumberFormat="1" applyFont="1" applyFill="1" applyBorder="1" applyAlignment="1">
      <alignment vertical="center"/>
    </xf>
    <xf numFmtId="0" fontId="3" fillId="0" borderId="6" xfId="0" applyFont="1" applyFill="1" applyBorder="1" applyAlignment="1">
      <alignment horizontal="right" vertical="center"/>
    </xf>
    <xf numFmtId="0" fontId="3" fillId="0" borderId="6" xfId="0" applyFont="1" applyFill="1" applyBorder="1" applyAlignment="1">
      <alignment vertical="center"/>
    </xf>
    <xf numFmtId="0" fontId="3" fillId="0" borderId="7" xfId="0" applyFont="1" applyFill="1" applyBorder="1" applyAlignment="1">
      <alignment vertical="center"/>
    </xf>
    <xf numFmtId="49" fontId="6" fillId="0" borderId="1" xfId="0" applyNumberFormat="1" applyFont="1" applyFill="1" applyBorder="1" applyAlignment="1">
      <alignment vertical="center"/>
    </xf>
    <xf numFmtId="49" fontId="5" fillId="0" borderId="2" xfId="0" applyNumberFormat="1" applyFont="1" applyFill="1" applyBorder="1" applyAlignment="1">
      <alignment vertical="center"/>
    </xf>
    <xf numFmtId="0" fontId="5" fillId="0" borderId="2" xfId="0" applyFont="1" applyFill="1" applyBorder="1" applyAlignment="1">
      <alignment horizontal="right" vertical="center"/>
    </xf>
    <xf numFmtId="0" fontId="5" fillId="0" borderId="2" xfId="0" applyFont="1" applyFill="1" applyBorder="1" applyAlignment="1">
      <alignment vertical="center"/>
    </xf>
    <xf numFmtId="0" fontId="5" fillId="0" borderId="3" xfId="0" applyFont="1" applyFill="1" applyBorder="1" applyAlignment="1">
      <alignment vertical="center"/>
    </xf>
    <xf numFmtId="49" fontId="5" fillId="0" borderId="2" xfId="0" applyNumberFormat="1" applyFont="1" applyFill="1" applyBorder="1" applyAlignment="1">
      <alignment horizontal="center" vertical="center"/>
    </xf>
    <xf numFmtId="4" fontId="5" fillId="0" borderId="3" xfId="0" applyNumberFormat="1" applyFont="1" applyFill="1" applyBorder="1" applyAlignment="1">
      <alignment vertical="center"/>
    </xf>
    <xf numFmtId="4" fontId="5" fillId="0" borderId="4" xfId="0" applyNumberFormat="1" applyFont="1" applyFill="1" applyBorder="1" applyAlignment="1">
      <alignment horizontal="right" vertical="center"/>
    </xf>
    <xf numFmtId="4" fontId="5" fillId="0" borderId="0" xfId="0" applyNumberFormat="1" applyFont="1" applyFill="1" applyAlignment="1">
      <alignment horizontal="right" vertical="center"/>
    </xf>
    <xf numFmtId="49" fontId="13" fillId="0" borderId="0" xfId="0" applyNumberFormat="1" applyFont="1" applyFill="1" applyBorder="1" applyAlignment="1">
      <alignment vertical="center"/>
    </xf>
    <xf numFmtId="0" fontId="5" fillId="2" borderId="0" xfId="0" applyFont="1" applyFill="1"/>
    <xf numFmtId="0" fontId="5" fillId="2" borderId="0" xfId="0" applyFont="1" applyFill="1" applyBorder="1" applyAlignment="1">
      <alignment horizontal="justify" vertical="top" wrapText="1"/>
    </xf>
    <xf numFmtId="4" fontId="2" fillId="0" borderId="0" xfId="0" applyNumberFormat="1" applyFont="1" applyFill="1" applyAlignment="1">
      <alignment vertical="center"/>
    </xf>
    <xf numFmtId="0" fontId="2" fillId="0" borderId="0" xfId="0" applyFont="1" applyFill="1" applyAlignment="1">
      <alignment vertical="center"/>
    </xf>
    <xf numFmtId="4" fontId="2" fillId="0" borderId="0" xfId="0" applyNumberFormat="1" applyFont="1" applyFill="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49" fontId="10" fillId="0" borderId="0" xfId="0" applyNumberFormat="1" applyFont="1" applyFill="1" applyBorder="1" applyAlignment="1">
      <alignment horizontal="center" vertical="center"/>
    </xf>
    <xf numFmtId="0" fontId="10" fillId="0" borderId="0" xfId="0" applyFont="1" applyFill="1" applyBorder="1" applyAlignment="1">
      <alignment horizontal="right" vertical="center"/>
    </xf>
    <xf numFmtId="0" fontId="10" fillId="0" borderId="0" xfId="0" applyFont="1" applyFill="1" applyBorder="1" applyAlignment="1">
      <alignment vertical="center"/>
    </xf>
    <xf numFmtId="4" fontId="2" fillId="0" borderId="0" xfId="0" applyNumberFormat="1" applyFont="1" applyFill="1" applyBorder="1" applyAlignment="1">
      <alignment horizontal="right" vertical="center"/>
    </xf>
    <xf numFmtId="4" fontId="5" fillId="3" borderId="0" xfId="0" applyNumberFormat="1" applyFont="1" applyFill="1" applyBorder="1" applyAlignment="1">
      <alignment horizontal="right"/>
    </xf>
    <xf numFmtId="49" fontId="5" fillId="0" borderId="1" xfId="0" applyNumberFormat="1" applyFont="1" applyFill="1" applyBorder="1" applyAlignment="1">
      <alignment vertical="center"/>
    </xf>
    <xf numFmtId="0" fontId="21" fillId="0" borderId="0" xfId="2" applyFont="1" applyAlignment="1">
      <alignment horizontal="center" vertical="top"/>
    </xf>
    <xf numFmtId="4" fontId="22" fillId="0" borderId="0" xfId="2" applyNumberFormat="1" applyFont="1" applyAlignment="1">
      <alignment horizontal="right" wrapText="1"/>
    </xf>
    <xf numFmtId="4" fontId="22" fillId="0" borderId="0" xfId="2" applyNumberFormat="1" applyFont="1"/>
    <xf numFmtId="0" fontId="22" fillId="0" borderId="0" xfId="2" applyFont="1"/>
    <xf numFmtId="0" fontId="21" fillId="0" borderId="0" xfId="2" applyFont="1" applyAlignment="1">
      <alignment horizontal="left" vertical="top" wrapText="1"/>
    </xf>
    <xf numFmtId="0" fontId="23" fillId="0" borderId="0" xfId="2" applyFont="1" applyAlignment="1">
      <alignment horizontal="center" vertical="top"/>
    </xf>
    <xf numFmtId="4" fontId="25" fillId="0" borderId="0" xfId="2" applyNumberFormat="1" applyFont="1" applyAlignment="1">
      <alignment horizontal="right" wrapText="1"/>
    </xf>
    <xf numFmtId="4" fontId="25" fillId="0" borderId="0" xfId="2" applyNumberFormat="1" applyFont="1"/>
    <xf numFmtId="0" fontId="25" fillId="0" borderId="0" xfId="2" applyFont="1"/>
    <xf numFmtId="0" fontId="26" fillId="0" borderId="0" xfId="2" applyFont="1" applyAlignment="1">
      <alignment horizontal="left"/>
    </xf>
    <xf numFmtId="0" fontId="27" fillId="0" borderId="0" xfId="2" applyFont="1" applyAlignment="1">
      <alignment horizontal="justify"/>
    </xf>
    <xf numFmtId="0" fontId="27" fillId="0" borderId="0" xfId="2" applyFont="1" applyFill="1" applyAlignment="1">
      <alignment horizontal="justify"/>
    </xf>
    <xf numFmtId="0" fontId="29" fillId="0" borderId="0" xfId="2" applyFont="1" applyAlignment="1">
      <alignment horizontal="center" vertical="top"/>
    </xf>
    <xf numFmtId="0" fontId="30" fillId="0" borderId="0" xfId="2" applyFont="1" applyAlignment="1">
      <alignment horizontal="left" vertical="top" wrapText="1"/>
    </xf>
    <xf numFmtId="0" fontId="29" fillId="0" borderId="0" xfId="2" applyFont="1" applyAlignment="1">
      <alignment horizontal="left" vertical="top" wrapText="1"/>
    </xf>
    <xf numFmtId="4" fontId="29" fillId="0" borderId="0" xfId="2" applyNumberFormat="1" applyFont="1" applyAlignment="1">
      <alignment horizontal="right" wrapText="1"/>
    </xf>
    <xf numFmtId="4" fontId="29" fillId="0" borderId="0" xfId="2" applyNumberFormat="1" applyFont="1"/>
    <xf numFmtId="0" fontId="29" fillId="0" borderId="0" xfId="2" applyFont="1"/>
    <xf numFmtId="0" fontId="31" fillId="0" borderId="0" xfId="2" applyFont="1" applyAlignment="1">
      <alignment horizontal="center" vertical="top"/>
    </xf>
    <xf numFmtId="0" fontId="31" fillId="0" borderId="0" xfId="2" applyFont="1" applyAlignment="1">
      <alignment horizontal="left" vertical="top" wrapText="1"/>
    </xf>
    <xf numFmtId="0" fontId="32" fillId="0" borderId="0" xfId="2" applyFont="1" applyAlignment="1">
      <alignment horizontal="justify" vertical="center"/>
    </xf>
    <xf numFmtId="0" fontId="34" fillId="0" borderId="0" xfId="2" applyFont="1"/>
    <xf numFmtId="49" fontId="35" fillId="0" borderId="0" xfId="2" applyNumberFormat="1" applyFont="1" applyFill="1" applyAlignment="1">
      <alignment vertical="center"/>
    </xf>
    <xf numFmtId="49" fontId="3" fillId="0" borderId="0" xfId="2" applyNumberFormat="1" applyFont="1" applyFill="1" applyBorder="1" applyAlignment="1">
      <alignment horizontal="justify" vertical="top"/>
    </xf>
    <xf numFmtId="0" fontId="34" fillId="0" borderId="0" xfId="2" applyFont="1" applyFill="1"/>
    <xf numFmtId="0" fontId="36" fillId="0" borderId="0" xfId="2" applyFont="1" applyFill="1" applyAlignment="1">
      <alignment horizontal="center" vertical="center"/>
    </xf>
    <xf numFmtId="49" fontId="32" fillId="0" borderId="0" xfId="2" applyNumberFormat="1" applyFont="1" applyFill="1" applyAlignment="1">
      <alignment vertical="center"/>
    </xf>
    <xf numFmtId="0" fontId="37" fillId="0" borderId="0" xfId="2" applyFont="1" applyAlignment="1">
      <alignment horizontal="justify" vertical="center"/>
    </xf>
    <xf numFmtId="0" fontId="33" fillId="0" borderId="0" xfId="2" quotePrefix="1" applyFont="1" applyFill="1" applyAlignment="1">
      <alignment horizontal="justify" vertical="top" wrapText="1"/>
    </xf>
    <xf numFmtId="0" fontId="33" fillId="0" borderId="0" xfId="2" applyFont="1"/>
    <xf numFmtId="49" fontId="37" fillId="0" borderId="0" xfId="2" applyNumberFormat="1" applyFont="1" applyFill="1" applyAlignment="1">
      <alignment vertical="center"/>
    </xf>
    <xf numFmtId="0" fontId="33" fillId="0" borderId="0" xfId="2" applyNumberFormat="1" applyFont="1" applyBorder="1" applyAlignment="1">
      <alignment horizontal="justify" vertical="justify"/>
    </xf>
    <xf numFmtId="0" fontId="33" fillId="0" borderId="0" xfId="2" applyNumberFormat="1" applyFont="1" applyAlignment="1">
      <alignment horizontal="justify" vertical="justify"/>
    </xf>
    <xf numFmtId="0" fontId="38" fillId="0" borderId="0" xfId="2" applyFont="1" applyAlignment="1">
      <alignment horizontal="center" vertical="top"/>
    </xf>
    <xf numFmtId="0" fontId="38" fillId="0" borderId="0" xfId="2" applyFont="1" applyAlignment="1">
      <alignment horizontal="left" vertical="top" wrapText="1"/>
    </xf>
    <xf numFmtId="0" fontId="22" fillId="0" borderId="0" xfId="2" applyFont="1" applyAlignment="1">
      <alignment horizontal="right" wrapText="1"/>
    </xf>
    <xf numFmtId="0" fontId="22" fillId="0" borderId="11" xfId="2" applyFont="1" applyBorder="1" applyAlignment="1">
      <alignment horizontal="center" wrapText="1"/>
    </xf>
    <xf numFmtId="0" fontId="22" fillId="0" borderId="11" xfId="2" applyFont="1" applyBorder="1" applyAlignment="1">
      <alignment horizontal="right" wrapText="1"/>
    </xf>
    <xf numFmtId="4" fontId="22" fillId="0" borderId="11" xfId="2" applyNumberFormat="1" applyFont="1" applyBorder="1" applyAlignment="1">
      <alignment horizontal="right" wrapText="1"/>
    </xf>
    <xf numFmtId="4" fontId="22" fillId="0" borderId="3" xfId="2" applyNumberFormat="1" applyFont="1" applyBorder="1" applyAlignment="1">
      <alignment horizontal="right"/>
    </xf>
    <xf numFmtId="0" fontId="22" fillId="0" borderId="0" xfId="2" applyFont="1" applyBorder="1" applyAlignment="1">
      <alignment horizontal="center" wrapText="1"/>
    </xf>
    <xf numFmtId="0" fontId="22" fillId="0" borderId="0" xfId="2" applyFont="1" applyBorder="1" applyAlignment="1">
      <alignment horizontal="right" wrapText="1"/>
    </xf>
    <xf numFmtId="4" fontId="22" fillId="0" borderId="0" xfId="2" applyNumberFormat="1" applyFont="1" applyBorder="1" applyAlignment="1">
      <alignment horizontal="right" wrapText="1"/>
    </xf>
    <xf numFmtId="4" fontId="22" fillId="0" borderId="0" xfId="2" applyNumberFormat="1" applyFont="1" applyBorder="1" applyAlignment="1">
      <alignment horizontal="right"/>
    </xf>
    <xf numFmtId="0" fontId="22" fillId="0" borderId="0" xfId="2" applyFont="1" applyAlignment="1">
      <alignment horizontal="center" vertical="top"/>
    </xf>
    <xf numFmtId="0" fontId="22" fillId="0" borderId="0" xfId="2" applyFont="1" applyAlignment="1">
      <alignment horizontal="left" vertical="top" wrapText="1"/>
    </xf>
    <xf numFmtId="0" fontId="31" fillId="0" borderId="0" xfId="2" applyFont="1" applyBorder="1" applyAlignment="1">
      <alignment horizontal="center" vertical="top"/>
    </xf>
    <xf numFmtId="0" fontId="31" fillId="0" borderId="0" xfId="2" applyFont="1" applyBorder="1" applyAlignment="1">
      <alignment horizontal="left" vertical="top" wrapText="1"/>
    </xf>
    <xf numFmtId="4" fontId="22" fillId="0" borderId="0" xfId="2" applyNumberFormat="1" applyFont="1" applyBorder="1"/>
    <xf numFmtId="0" fontId="22" fillId="0" borderId="0" xfId="2" applyFont="1" applyBorder="1"/>
    <xf numFmtId="0" fontId="33" fillId="0" borderId="0" xfId="2" applyNumberFormat="1" applyFont="1" applyBorder="1"/>
    <xf numFmtId="0" fontId="1" fillId="0" borderId="0" xfId="2" applyNumberFormat="1" applyFont="1" applyAlignment="1">
      <alignment horizontal="justify" vertical="justify"/>
    </xf>
    <xf numFmtId="0" fontId="22" fillId="0" borderId="0" xfId="2" applyFont="1" applyAlignment="1">
      <alignment horizontal="justify" vertical="top" wrapText="1"/>
    </xf>
    <xf numFmtId="165" fontId="22" fillId="0" borderId="0" xfId="2" applyNumberFormat="1" applyFont="1" applyAlignment="1">
      <alignment horizontal="right" wrapText="1"/>
    </xf>
    <xf numFmtId="0" fontId="39" fillId="0" borderId="4" xfId="2" applyFont="1" applyBorder="1" applyAlignment="1">
      <alignment horizontal="center" vertical="top"/>
    </xf>
    <xf numFmtId="0" fontId="39" fillId="0" borderId="4" xfId="2" applyFont="1" applyBorder="1" applyAlignment="1">
      <alignment horizontal="left" vertical="top" wrapText="1"/>
    </xf>
    <xf numFmtId="0" fontId="39" fillId="0" borderId="4" xfId="2" applyFont="1" applyBorder="1" applyAlignment="1">
      <alignment horizontal="right" wrapText="1"/>
    </xf>
    <xf numFmtId="4" fontId="39" fillId="0" borderId="4" xfId="2" applyNumberFormat="1" applyFont="1" applyBorder="1" applyAlignment="1">
      <alignment horizontal="right" wrapText="1"/>
    </xf>
    <xf numFmtId="4" fontId="39" fillId="0" borderId="4" xfId="2" applyNumberFormat="1" applyFont="1" applyBorder="1"/>
    <xf numFmtId="0" fontId="39" fillId="0" borderId="0" xfId="2" applyFont="1"/>
    <xf numFmtId="0" fontId="39" fillId="0" borderId="0" xfId="2" applyFont="1" applyAlignment="1">
      <alignment horizontal="center" vertical="top"/>
    </xf>
    <xf numFmtId="4" fontId="39" fillId="0" borderId="0" xfId="2" applyNumberFormat="1" applyFont="1" applyAlignment="1">
      <alignment horizontal="right" wrapText="1"/>
    </xf>
    <xf numFmtId="4" fontId="39" fillId="0" borderId="0" xfId="2" applyNumberFormat="1" applyFont="1"/>
    <xf numFmtId="0" fontId="22" fillId="0" borderId="0" xfId="2" applyFont="1" applyAlignment="1">
      <alignment horizontal="center"/>
    </xf>
    <xf numFmtId="0" fontId="40" fillId="0" borderId="0" xfId="2" applyFont="1" applyAlignment="1">
      <alignment horizontal="center" vertical="top"/>
    </xf>
    <xf numFmtId="0" fontId="40" fillId="0" borderId="0" xfId="2" applyFont="1" applyAlignment="1">
      <alignment horizontal="left" vertical="top" wrapText="1"/>
    </xf>
    <xf numFmtId="0" fontId="41" fillId="0" borderId="0" xfId="2" applyFont="1" applyAlignment="1">
      <alignment horizontal="left" vertical="top" wrapText="1"/>
    </xf>
    <xf numFmtId="0" fontId="39" fillId="0" borderId="0" xfId="2" applyFont="1" applyAlignment="1">
      <alignment horizontal="right" wrapText="1"/>
    </xf>
    <xf numFmtId="0" fontId="42" fillId="0" borderId="0" xfId="2" applyFont="1"/>
    <xf numFmtId="0" fontId="41" fillId="0" borderId="0" xfId="2" applyFont="1" applyAlignment="1">
      <alignment horizontal="justify" vertical="top" wrapText="1"/>
    </xf>
    <xf numFmtId="0" fontId="22" fillId="0" borderId="0" xfId="2" applyFont="1" applyFill="1" applyAlignment="1">
      <alignment horizontal="center" vertical="top"/>
    </xf>
    <xf numFmtId="49" fontId="22" fillId="0" borderId="0" xfId="2" quotePrefix="1" applyNumberFormat="1" applyFont="1" applyFill="1" applyAlignment="1" applyProtection="1">
      <alignment horizontal="justify" vertical="top" wrapText="1"/>
      <protection locked="0"/>
    </xf>
    <xf numFmtId="0" fontId="22" fillId="0" borderId="0" xfId="2" applyFont="1" applyFill="1" applyAlignment="1">
      <alignment horizontal="right" wrapText="1"/>
    </xf>
    <xf numFmtId="165" fontId="22" fillId="0" borderId="0" xfId="2" applyNumberFormat="1" applyFont="1" applyFill="1" applyAlignment="1">
      <alignment horizontal="right" wrapText="1"/>
    </xf>
    <xf numFmtId="4" fontId="22" fillId="0" borderId="0" xfId="2" applyNumberFormat="1" applyFont="1" applyFill="1" applyAlignment="1">
      <alignment horizontal="right" wrapText="1"/>
    </xf>
    <xf numFmtId="0" fontId="22" fillId="0" borderId="0" xfId="2" applyFont="1" applyFill="1"/>
    <xf numFmtId="0" fontId="22" fillId="0" borderId="0" xfId="2" applyFont="1" applyAlignment="1">
      <alignment horizontal="justify" vertical="justify" wrapText="1"/>
    </xf>
    <xf numFmtId="0" fontId="22" fillId="0" borderId="0" xfId="2" applyNumberFormat="1" applyFont="1" applyAlignment="1">
      <alignment horizontal="right" wrapText="1"/>
    </xf>
    <xf numFmtId="4" fontId="39" fillId="0" borderId="0" xfId="2" applyNumberFormat="1" applyFont="1" applyFill="1" applyAlignment="1">
      <alignment horizontal="right" wrapText="1"/>
    </xf>
    <xf numFmtId="165" fontId="39" fillId="0" borderId="0" xfId="2" applyNumberFormat="1" applyFont="1" applyFill="1" applyAlignment="1">
      <alignment horizontal="right" wrapText="1"/>
    </xf>
    <xf numFmtId="0" fontId="41" fillId="0" borderId="0" xfId="2" applyFont="1" applyFill="1" applyAlignment="1">
      <alignment horizontal="justify" vertical="top" wrapText="1"/>
    </xf>
    <xf numFmtId="0" fontId="43" fillId="0" borderId="0" xfId="2" applyFont="1" applyFill="1" applyAlignment="1">
      <alignment horizontal="justify" vertical="top" wrapText="1"/>
    </xf>
    <xf numFmtId="0" fontId="41" fillId="0" borderId="0" xfId="2" applyFont="1" applyAlignment="1">
      <alignment horizontal="right" wrapText="1"/>
    </xf>
    <xf numFmtId="4" fontId="41" fillId="0" borderId="0" xfId="2" applyNumberFormat="1" applyFont="1" applyAlignment="1">
      <alignment horizontal="right" wrapText="1"/>
    </xf>
    <xf numFmtId="4" fontId="41" fillId="0" borderId="0" xfId="2" applyNumberFormat="1" applyFont="1"/>
    <xf numFmtId="0" fontId="44" fillId="0" borderId="0" xfId="2" applyFont="1"/>
    <xf numFmtId="0" fontId="41" fillId="0" borderId="0" xfId="2" applyFont="1" applyAlignment="1">
      <alignment horizontal="center" vertical="top"/>
    </xf>
    <xf numFmtId="49" fontId="41" fillId="0" borderId="0" xfId="2" applyNumberFormat="1" applyFont="1" applyAlignment="1">
      <alignment horizontal="justify" vertical="top" wrapText="1"/>
    </xf>
    <xf numFmtId="0" fontId="40" fillId="0" borderId="0" xfId="2" applyFont="1" applyAlignment="1">
      <alignment horizontal="center" vertical="top" wrapText="1"/>
    </xf>
    <xf numFmtId="0" fontId="40" fillId="0" borderId="0" xfId="2" applyFont="1" applyAlignment="1">
      <alignment horizontal="right" wrapText="1"/>
    </xf>
    <xf numFmtId="4" fontId="40" fillId="0" borderId="0" xfId="2" applyNumberFormat="1" applyFont="1" applyAlignment="1">
      <alignment horizontal="right" wrapText="1"/>
    </xf>
    <xf numFmtId="4" fontId="40" fillId="0" borderId="0" xfId="2" applyNumberFormat="1" applyFont="1"/>
    <xf numFmtId="0" fontId="33" fillId="0" borderId="0" xfId="2" applyNumberFormat="1" applyFont="1" applyBorder="1" applyAlignment="1"/>
    <xf numFmtId="0" fontId="22" fillId="0" borderId="0" xfId="2" quotePrefix="1" applyFont="1" applyAlignment="1">
      <alignment horizontal="justify" vertical="top" wrapText="1"/>
    </xf>
    <xf numFmtId="4" fontId="22" fillId="0" borderId="0" xfId="2" applyNumberFormat="1" applyFont="1" applyFill="1" applyAlignment="1">
      <alignment horizontal="right"/>
    </xf>
    <xf numFmtId="4" fontId="22" fillId="0" borderId="0" xfId="2" applyNumberFormat="1" applyFont="1" applyFill="1" applyAlignment="1"/>
    <xf numFmtId="4" fontId="22" fillId="0" borderId="0" xfId="2" applyNumberFormat="1" applyFont="1" applyAlignment="1">
      <alignment horizontal="right"/>
    </xf>
    <xf numFmtId="49" fontId="22" fillId="0" borderId="0" xfId="2" applyNumberFormat="1" applyFont="1" applyAlignment="1">
      <alignment horizontal="justify" vertical="top" wrapText="1"/>
    </xf>
    <xf numFmtId="4" fontId="22" fillId="0" borderId="0" xfId="2" applyNumberFormat="1" applyFont="1" applyFill="1"/>
    <xf numFmtId="0" fontId="22" fillId="0" borderId="0" xfId="2" applyFont="1" applyFill="1" applyAlignment="1">
      <alignment horizontal="justify" vertical="top" wrapText="1"/>
    </xf>
    <xf numFmtId="0" fontId="39" fillId="0" borderId="0" xfId="2" applyFont="1" applyFill="1" applyAlignment="1">
      <alignment horizontal="justify" vertical="top" wrapText="1"/>
    </xf>
    <xf numFmtId="0" fontId="41" fillId="0" borderId="4" xfId="2" applyFont="1" applyBorder="1" applyAlignment="1">
      <alignment horizontal="center" vertical="top"/>
    </xf>
    <xf numFmtId="49" fontId="22" fillId="0" borderId="0" xfId="2" applyNumberFormat="1" applyFont="1" applyAlignment="1">
      <alignment horizontal="left" vertical="top" wrapText="1"/>
    </xf>
    <xf numFmtId="4" fontId="22" fillId="0" borderId="4" xfId="2" applyNumberFormat="1" applyFont="1" applyFill="1" applyBorder="1"/>
    <xf numFmtId="4" fontId="22" fillId="0" borderId="4" xfId="2" applyNumberFormat="1" applyFont="1" applyBorder="1" applyAlignment="1">
      <alignment horizontal="right" wrapText="1"/>
    </xf>
    <xf numFmtId="4" fontId="22" fillId="0" borderId="4" xfId="2" applyNumberFormat="1" applyFont="1" applyBorder="1"/>
    <xf numFmtId="0" fontId="22" fillId="0" borderId="0" xfId="2" applyNumberFormat="1" applyFont="1" applyFill="1" applyAlignment="1">
      <alignment horizontal="left" vertical="top" wrapText="1"/>
    </xf>
    <xf numFmtId="0" fontId="22" fillId="0" borderId="0" xfId="2" applyFont="1" applyFill="1" applyAlignment="1">
      <alignment horizontal="left" vertical="top" wrapText="1"/>
    </xf>
    <xf numFmtId="0" fontId="40" fillId="0" borderId="0" xfId="2" applyFont="1" applyFill="1" applyAlignment="1">
      <alignment horizontal="left" vertical="top" wrapText="1"/>
    </xf>
    <xf numFmtId="4" fontId="22" fillId="0" borderId="0" xfId="2" applyNumberFormat="1" applyFont="1" applyAlignment="1"/>
    <xf numFmtId="4" fontId="22" fillId="0" borderId="0" xfId="2" applyNumberFormat="1" applyFont="1" applyAlignment="1">
      <alignment wrapText="1"/>
    </xf>
    <xf numFmtId="0" fontId="22" fillId="0" borderId="0" xfId="2" applyFont="1" applyAlignment="1"/>
    <xf numFmtId="49" fontId="22" fillId="0" borderId="0" xfId="2" quotePrefix="1" applyNumberFormat="1" applyFont="1" applyAlignment="1" applyProtection="1">
      <alignment horizontal="justify" vertical="top" wrapText="1"/>
      <protection locked="0"/>
    </xf>
    <xf numFmtId="4" fontId="22" fillId="0" borderId="0" xfId="2" applyNumberFormat="1" applyFont="1" applyFill="1" applyAlignment="1">
      <alignment wrapText="1"/>
    </xf>
    <xf numFmtId="49" fontId="22" fillId="0" borderId="0" xfId="2" applyNumberFormat="1" applyFont="1" applyFill="1" applyAlignment="1">
      <alignment horizontal="justify" vertical="top" wrapText="1"/>
    </xf>
    <xf numFmtId="0" fontId="22" fillId="0" borderId="0" xfId="2" applyFont="1" applyAlignment="1">
      <alignment horizontal="center" vertical="top" wrapText="1"/>
    </xf>
    <xf numFmtId="0" fontId="22" fillId="0" borderId="0" xfId="2" applyNumberFormat="1" applyFont="1" applyAlignment="1"/>
    <xf numFmtId="0" fontId="42" fillId="0" borderId="4" xfId="2" applyFont="1" applyBorder="1" applyAlignment="1">
      <alignment horizontal="center" vertical="top"/>
    </xf>
    <xf numFmtId="0" fontId="42" fillId="0" borderId="4" xfId="2" applyFont="1" applyBorder="1" applyAlignment="1">
      <alignment horizontal="justify" vertical="top" wrapText="1"/>
    </xf>
    <xf numFmtId="0" fontId="42" fillId="0" borderId="4" xfId="2" applyFont="1" applyBorder="1" applyAlignment="1">
      <alignment horizontal="right" wrapText="1"/>
    </xf>
    <xf numFmtId="4" fontId="42" fillId="0" borderId="4" xfId="2" applyNumberFormat="1" applyFont="1" applyBorder="1" applyAlignment="1">
      <alignment horizontal="right" wrapText="1"/>
    </xf>
    <xf numFmtId="4" fontId="42" fillId="0" borderId="4" xfId="2" applyNumberFormat="1" applyFont="1" applyBorder="1"/>
    <xf numFmtId="0" fontId="40" fillId="0" borderId="0" xfId="2" applyFont="1" applyAlignment="1">
      <alignment horizontal="justify" vertical="top" wrapText="1"/>
    </xf>
    <xf numFmtId="0" fontId="22" fillId="0" borderId="0" xfId="4" applyFont="1" applyFill="1" applyAlignment="1">
      <alignment horizontal="center" vertical="top"/>
    </xf>
    <xf numFmtId="0" fontId="22" fillId="0" borderId="0" xfId="4" applyFont="1" applyFill="1" applyAlignment="1">
      <alignment horizontal="justify" vertical="top" wrapText="1"/>
    </xf>
    <xf numFmtId="0" fontId="22" fillId="0" borderId="0" xfId="4" applyFont="1" applyFill="1" applyAlignment="1">
      <alignment horizontal="right" wrapText="1"/>
    </xf>
    <xf numFmtId="4" fontId="22" fillId="0" borderId="0" xfId="4" applyNumberFormat="1" applyFont="1" applyFill="1" applyAlignment="1">
      <alignment horizontal="right" wrapText="1"/>
    </xf>
    <xf numFmtId="4" fontId="22" fillId="0" borderId="0" xfId="4" applyNumberFormat="1" applyFont="1" applyFill="1"/>
    <xf numFmtId="0" fontId="22" fillId="0" borderId="0" xfId="4" applyFont="1"/>
    <xf numFmtId="0" fontId="40" fillId="0" borderId="0" xfId="4" applyFont="1" applyFill="1" applyAlignment="1">
      <alignment horizontal="center" vertical="top"/>
    </xf>
    <xf numFmtId="0" fontId="40" fillId="0" borderId="0" xfId="4" applyFont="1" applyFill="1" applyAlignment="1">
      <alignment horizontal="justify" vertical="top" wrapText="1"/>
    </xf>
    <xf numFmtId="0" fontId="40" fillId="0" borderId="0" xfId="4" applyFont="1" applyFill="1" applyAlignment="1">
      <alignment horizontal="right" wrapText="1"/>
    </xf>
    <xf numFmtId="4" fontId="40" fillId="0" borderId="0" xfId="4" applyNumberFormat="1" applyFont="1" applyFill="1" applyAlignment="1">
      <alignment horizontal="right" wrapText="1"/>
    </xf>
    <xf numFmtId="4" fontId="40" fillId="0" borderId="0" xfId="4" applyNumberFormat="1" applyFont="1" applyFill="1"/>
    <xf numFmtId="0" fontId="22" fillId="0" borderId="0" xfId="4" applyFont="1" applyAlignment="1">
      <alignment horizontal="center" vertical="top" wrapText="1"/>
    </xf>
    <xf numFmtId="0" fontId="22" fillId="0" borderId="0" xfId="4" applyFont="1" applyAlignment="1">
      <alignment horizontal="justify" vertical="top" wrapText="1"/>
    </xf>
    <xf numFmtId="0" fontId="22" fillId="0" borderId="0" xfId="4" applyFont="1" applyAlignment="1">
      <alignment horizontal="right" wrapText="1"/>
    </xf>
    <xf numFmtId="4" fontId="22" fillId="0" borderId="0" xfId="4" applyNumberFormat="1" applyFont="1" applyAlignment="1">
      <alignment horizontal="right" wrapText="1"/>
    </xf>
    <xf numFmtId="4" fontId="22" fillId="0" borderId="0" xfId="4" applyNumberFormat="1" applyFont="1"/>
    <xf numFmtId="0" fontId="22" fillId="0" borderId="0" xfId="4" applyFont="1" applyAlignment="1"/>
    <xf numFmtId="0" fontId="42" fillId="0" borderId="4" xfId="4" applyFont="1" applyBorder="1" applyAlignment="1">
      <alignment horizontal="center" vertical="top"/>
    </xf>
    <xf numFmtId="0" fontId="42" fillId="0" borderId="4" xfId="4" applyFont="1" applyBorder="1" applyAlignment="1">
      <alignment horizontal="justify" vertical="top" wrapText="1"/>
    </xf>
    <xf numFmtId="0" fontId="42" fillId="0" borderId="4" xfId="4" applyFont="1" applyBorder="1" applyAlignment="1">
      <alignment horizontal="right" wrapText="1"/>
    </xf>
    <xf numFmtId="4" fontId="42" fillId="0" borderId="4" xfId="4" applyNumberFormat="1" applyFont="1" applyBorder="1" applyAlignment="1">
      <alignment horizontal="right" wrapText="1"/>
    </xf>
    <xf numFmtId="4" fontId="42" fillId="0" borderId="4" xfId="4" applyNumberFormat="1" applyFont="1" applyBorder="1"/>
    <xf numFmtId="0" fontId="42" fillId="0" borderId="0" xfId="4" applyFont="1"/>
    <xf numFmtId="0" fontId="22" fillId="0" borderId="0" xfId="4" applyFont="1" applyAlignment="1">
      <alignment horizontal="center" vertical="top"/>
    </xf>
    <xf numFmtId="0" fontId="40" fillId="0" borderId="0" xfId="4" applyFont="1" applyAlignment="1">
      <alignment horizontal="center" vertical="top"/>
    </xf>
    <xf numFmtId="0" fontId="40" fillId="0" borderId="0" xfId="4" applyFont="1" applyAlignment="1">
      <alignment horizontal="justify" vertical="top" wrapText="1"/>
    </xf>
    <xf numFmtId="0" fontId="40" fillId="0" borderId="0" xfId="4" applyFont="1" applyAlignment="1">
      <alignment horizontal="right" wrapText="1"/>
    </xf>
    <xf numFmtId="4" fontId="40" fillId="0" borderId="0" xfId="4" applyNumberFormat="1" applyFont="1" applyAlignment="1">
      <alignment horizontal="right" wrapText="1"/>
    </xf>
    <xf numFmtId="4" fontId="40" fillId="0" borderId="0" xfId="4" applyNumberFormat="1" applyFont="1"/>
    <xf numFmtId="0" fontId="42" fillId="0" borderId="0" xfId="2" applyFont="1" applyAlignment="1">
      <alignment horizontal="justify" vertical="top" wrapText="1"/>
    </xf>
    <xf numFmtId="165" fontId="22" fillId="0" borderId="0" xfId="2" applyNumberFormat="1" applyFont="1"/>
    <xf numFmtId="0" fontId="22" fillId="0" borderId="0" xfId="2" applyNumberFormat="1" applyFont="1"/>
    <xf numFmtId="2" fontId="22" fillId="0" borderId="0" xfId="2" applyNumberFormat="1" applyFont="1"/>
    <xf numFmtId="0" fontId="22" fillId="0" borderId="0" xfId="2" applyNumberFormat="1" applyFont="1" applyFill="1" applyAlignment="1">
      <alignment horizontal="justify" vertical="top" wrapText="1"/>
    </xf>
    <xf numFmtId="166" fontId="22" fillId="0" borderId="0" xfId="2" applyNumberFormat="1" applyFont="1"/>
    <xf numFmtId="0" fontId="42" fillId="0" borderId="4" xfId="4" applyNumberFormat="1" applyFont="1" applyBorder="1" applyAlignment="1">
      <alignment horizontal="right" wrapText="1"/>
    </xf>
    <xf numFmtId="0" fontId="40" fillId="0" borderId="0" xfId="2" applyFont="1" applyFill="1" applyAlignment="1">
      <alignment horizontal="justify" vertical="top" wrapText="1"/>
    </xf>
    <xf numFmtId="0" fontId="46" fillId="0" borderId="0" xfId="3" applyFont="1" applyFill="1" applyBorder="1" applyAlignment="1" applyProtection="1">
      <alignment horizontal="center" vertical="top" wrapText="1"/>
      <protection locked="0"/>
    </xf>
    <xf numFmtId="165" fontId="33" fillId="0" borderId="0" xfId="2" applyNumberFormat="1" applyFont="1" applyAlignment="1"/>
    <xf numFmtId="0" fontId="33" fillId="0" borderId="0" xfId="2" applyFont="1" applyAlignment="1">
      <alignment horizontal="justify"/>
    </xf>
    <xf numFmtId="4" fontId="22" fillId="0" borderId="0" xfId="4" applyNumberFormat="1" applyFont="1" applyAlignment="1">
      <alignment horizontal="right"/>
    </xf>
    <xf numFmtId="0" fontId="42" fillId="0" borderId="0" xfId="2" applyFont="1" applyAlignment="1">
      <alignment horizontal="center" vertical="top" wrapText="1"/>
    </xf>
    <xf numFmtId="0" fontId="42" fillId="0" borderId="0" xfId="2" applyFont="1" applyAlignment="1">
      <alignment horizontal="left" vertical="top" wrapText="1"/>
    </xf>
    <xf numFmtId="4" fontId="42" fillId="0" borderId="0" xfId="2" applyNumberFormat="1" applyFont="1" applyAlignment="1">
      <alignment horizontal="right"/>
    </xf>
    <xf numFmtId="4" fontId="42" fillId="0" borderId="0" xfId="2" applyNumberFormat="1" applyFont="1"/>
    <xf numFmtId="4" fontId="42" fillId="0" borderId="0" xfId="2" applyNumberFormat="1" applyFont="1" applyAlignment="1">
      <alignment horizontal="right" wrapText="1"/>
    </xf>
    <xf numFmtId="0" fontId="42" fillId="0" borderId="4" xfId="2" applyFont="1" applyBorder="1" applyAlignment="1">
      <alignment horizontal="left" vertical="top" wrapText="1"/>
    </xf>
    <xf numFmtId="0" fontId="40" fillId="0" borderId="0" xfId="2" applyFont="1" applyFill="1" applyAlignment="1">
      <alignment horizontal="right" wrapText="1"/>
    </xf>
    <xf numFmtId="4" fontId="40" fillId="0" borderId="0" xfId="2" applyNumberFormat="1" applyFont="1" applyFill="1" applyAlignment="1">
      <alignment horizontal="right" wrapText="1"/>
    </xf>
    <xf numFmtId="4" fontId="40" fillId="0" borderId="0" xfId="2" applyNumberFormat="1" applyFont="1" applyFill="1"/>
    <xf numFmtId="0" fontId="40" fillId="0" borderId="0" xfId="2" applyFont="1" applyFill="1" applyAlignment="1">
      <alignment horizontal="center" vertical="top"/>
    </xf>
    <xf numFmtId="0" fontId="31" fillId="0" borderId="0" xfId="2" applyFont="1" applyFill="1" applyAlignment="1">
      <alignment horizontal="center" vertical="top"/>
    </xf>
    <xf numFmtId="0" fontId="31" fillId="0" borderId="0" xfId="2" applyFont="1" applyFill="1" applyAlignment="1">
      <alignment horizontal="left" vertical="top" wrapText="1"/>
    </xf>
    <xf numFmtId="0" fontId="39" fillId="0" borderId="0" xfId="2" applyFont="1" applyFill="1" applyAlignment="1">
      <alignment horizontal="center" vertical="top"/>
    </xf>
    <xf numFmtId="0" fontId="39" fillId="0" borderId="0" xfId="2" applyFont="1" applyFill="1" applyAlignment="1">
      <alignment horizontal="right" wrapText="1"/>
    </xf>
    <xf numFmtId="4" fontId="39" fillId="0" borderId="0" xfId="2" applyNumberFormat="1" applyFont="1" applyFill="1"/>
    <xf numFmtId="0" fontId="48" fillId="0" borderId="0" xfId="2" applyFont="1" applyFill="1" applyAlignment="1">
      <alignment horizontal="center" vertical="top"/>
    </xf>
    <xf numFmtId="165" fontId="22" fillId="0" borderId="0" xfId="2" applyNumberFormat="1" applyFont="1" applyFill="1"/>
    <xf numFmtId="4" fontId="48" fillId="0" borderId="0" xfId="2" applyNumberFormat="1" applyFont="1" applyFill="1" applyAlignment="1">
      <alignment horizontal="right" wrapText="1"/>
    </xf>
    <xf numFmtId="4" fontId="48" fillId="0" borderId="0" xfId="2" applyNumberFormat="1" applyFont="1" applyFill="1"/>
    <xf numFmtId="0" fontId="42" fillId="0" borderId="4" xfId="2" applyFont="1" applyFill="1" applyBorder="1" applyAlignment="1">
      <alignment horizontal="center" vertical="top"/>
    </xf>
    <xf numFmtId="0" fontId="42" fillId="0" borderId="4" xfId="2" applyFont="1" applyFill="1" applyBorder="1" applyAlignment="1">
      <alignment horizontal="left" vertical="top" wrapText="1"/>
    </xf>
    <xf numFmtId="0" fontId="42" fillId="0" borderId="4" xfId="2" applyFont="1" applyFill="1" applyBorder="1" applyAlignment="1">
      <alignment horizontal="right" wrapText="1"/>
    </xf>
    <xf numFmtId="4" fontId="42" fillId="0" borderId="4" xfId="2" applyNumberFormat="1" applyFont="1" applyFill="1" applyBorder="1" applyAlignment="1">
      <alignment horizontal="right" wrapText="1"/>
    </xf>
    <xf numFmtId="4" fontId="42" fillId="0" borderId="4" xfId="2" applyNumberFormat="1" applyFont="1" applyFill="1" applyBorder="1"/>
    <xf numFmtId="0" fontId="31" fillId="0" borderId="0" xfId="2" applyFont="1" applyAlignment="1">
      <alignment horizontal="justify" vertical="top" wrapText="1"/>
    </xf>
    <xf numFmtId="0" fontId="49" fillId="0" borderId="0" xfId="2" applyFont="1" applyAlignment="1">
      <alignment horizontal="left" vertical="top" wrapText="1"/>
    </xf>
    <xf numFmtId="0" fontId="22" fillId="0" borderId="0" xfId="2" applyFont="1" applyFill="1" applyAlignment="1">
      <alignment horizontal="center" vertical="top" wrapText="1"/>
    </xf>
    <xf numFmtId="0" fontId="22" fillId="0" borderId="12" xfId="2" applyFont="1" applyFill="1" applyBorder="1" applyAlignment="1">
      <alignment horizontal="center" vertical="top" wrapText="1"/>
    </xf>
    <xf numFmtId="0" fontId="22" fillId="0" borderId="12" xfId="2" applyFont="1" applyFill="1" applyBorder="1" applyAlignment="1">
      <alignment horizontal="left" vertical="top" wrapText="1"/>
    </xf>
    <xf numFmtId="0" fontId="22" fillId="0" borderId="12" xfId="2" applyFont="1" applyFill="1" applyBorder="1" applyAlignment="1">
      <alignment horizontal="right" wrapText="1"/>
    </xf>
    <xf numFmtId="4" fontId="22" fillId="0" borderId="12" xfId="2" applyNumberFormat="1" applyFont="1" applyFill="1" applyBorder="1" applyAlignment="1">
      <alignment horizontal="right" wrapText="1"/>
    </xf>
    <xf numFmtId="4" fontId="22" fillId="0" borderId="12" xfId="2" applyNumberFormat="1" applyFont="1" applyFill="1" applyBorder="1"/>
    <xf numFmtId="0" fontId="42" fillId="0" borderId="13" xfId="2" applyFont="1" applyBorder="1" applyAlignment="1">
      <alignment horizontal="center" vertical="top" wrapText="1"/>
    </xf>
    <xf numFmtId="0" fontId="42" fillId="0" borderId="14" xfId="2" applyFont="1" applyBorder="1" applyAlignment="1">
      <alignment horizontal="left" vertical="top" wrapText="1"/>
    </xf>
    <xf numFmtId="0" fontId="42" fillId="0" borderId="14" xfId="2" applyFont="1" applyBorder="1" applyAlignment="1">
      <alignment horizontal="right" wrapText="1"/>
    </xf>
    <xf numFmtId="4" fontId="42" fillId="0" borderId="14" xfId="2" applyNumberFormat="1" applyFont="1" applyBorder="1" applyAlignment="1">
      <alignment horizontal="right" wrapText="1"/>
    </xf>
    <xf numFmtId="4" fontId="42" fillId="0" borderId="15" xfId="2" applyNumberFormat="1" applyFont="1" applyBorder="1"/>
    <xf numFmtId="0" fontId="22" fillId="0" borderId="16" xfId="2" applyFont="1" applyBorder="1" applyAlignment="1">
      <alignment horizontal="center" vertical="top" wrapText="1"/>
    </xf>
    <xf numFmtId="0" fontId="22" fillId="0" borderId="0" xfId="2" applyFont="1" applyBorder="1" applyAlignment="1">
      <alignment horizontal="left" vertical="top" wrapText="1"/>
    </xf>
    <xf numFmtId="4" fontId="22" fillId="0" borderId="17" xfId="2" applyNumberFormat="1" applyFont="1" applyBorder="1"/>
    <xf numFmtId="0" fontId="40" fillId="0" borderId="0" xfId="2" applyFont="1" applyBorder="1" applyAlignment="1">
      <alignment horizontal="left" vertical="top" wrapText="1"/>
    </xf>
    <xf numFmtId="0" fontId="40" fillId="0" borderId="0" xfId="2" applyFont="1" applyBorder="1" applyAlignment="1">
      <alignment horizontal="right" wrapText="1"/>
    </xf>
    <xf numFmtId="4" fontId="40" fillId="0" borderId="0" xfId="2" applyNumberFormat="1" applyFont="1" applyBorder="1" applyAlignment="1">
      <alignment horizontal="right" wrapText="1"/>
    </xf>
    <xf numFmtId="4" fontId="40" fillId="0" borderId="17" xfId="2" applyNumberFormat="1" applyFont="1" applyBorder="1"/>
    <xf numFmtId="0" fontId="22" fillId="0" borderId="0" xfId="2" applyFont="1" applyBorder="1" applyAlignment="1">
      <alignment horizontal="center" vertical="top" wrapText="1"/>
    </xf>
    <xf numFmtId="4" fontId="40" fillId="0" borderId="0" xfId="2" applyNumberFormat="1" applyFont="1" applyBorder="1" applyAlignment="1">
      <alignment horizontal="center" vertical="top" wrapText="1"/>
    </xf>
    <xf numFmtId="4" fontId="40" fillId="0" borderId="0" xfId="2" applyNumberFormat="1" applyFont="1" applyBorder="1" applyAlignment="1">
      <alignment horizontal="left" vertical="top" wrapText="1"/>
    </xf>
    <xf numFmtId="4" fontId="40" fillId="0" borderId="0" xfId="2" applyNumberFormat="1" applyFont="1" applyBorder="1" applyAlignment="1">
      <alignment horizontal="right" vertical="top" wrapText="1"/>
    </xf>
    <xf numFmtId="0" fontId="40" fillId="0" borderId="0" xfId="2" applyFont="1"/>
    <xf numFmtId="165" fontId="39" fillId="0" borderId="0" xfId="2" applyNumberFormat="1" applyFont="1" applyAlignment="1">
      <alignment horizontal="right" wrapText="1"/>
    </xf>
    <xf numFmtId="0" fontId="50" fillId="0" borderId="0" xfId="2" applyFont="1" applyAlignment="1">
      <alignment horizontal="justify" vertical="top" wrapText="1"/>
    </xf>
    <xf numFmtId="4" fontId="51" fillId="0" borderId="0" xfId="2" applyNumberFormat="1" applyFont="1" applyAlignment="1">
      <alignment horizontal="right" wrapText="1"/>
    </xf>
    <xf numFmtId="0" fontId="52" fillId="0" borderId="0" xfId="2" applyFont="1"/>
    <xf numFmtId="0" fontId="51" fillId="0" borderId="0" xfId="2" applyFont="1" applyAlignment="1">
      <alignment horizontal="center" vertical="top"/>
    </xf>
    <xf numFmtId="0" fontId="53" fillId="0" borderId="0" xfId="2" applyFont="1" applyAlignment="1">
      <alignment horizontal="center" vertical="top"/>
    </xf>
    <xf numFmtId="0" fontId="53" fillId="0" borderId="0" xfId="2" applyFont="1" applyBorder="1" applyAlignment="1">
      <alignment horizontal="left" vertical="top" wrapText="1"/>
    </xf>
    <xf numFmtId="4" fontId="53" fillId="0" borderId="0" xfId="2" applyNumberFormat="1" applyFont="1" applyAlignment="1">
      <alignment horizontal="right" wrapText="1"/>
    </xf>
    <xf numFmtId="4" fontId="53" fillId="0" borderId="0" xfId="2" applyNumberFormat="1" applyFont="1"/>
    <xf numFmtId="0" fontId="43" fillId="0" borderId="0" xfId="2" applyFont="1" applyAlignment="1">
      <alignment horizontal="left" vertical="top" wrapText="1"/>
    </xf>
    <xf numFmtId="0" fontId="22" fillId="0" borderId="0" xfId="2" applyFont="1" applyFill="1" applyAlignment="1"/>
    <xf numFmtId="0" fontId="42" fillId="0" borderId="0" xfId="2" applyFont="1" applyFill="1"/>
    <xf numFmtId="49" fontId="42" fillId="0" borderId="0" xfId="2" quotePrefix="1" applyNumberFormat="1" applyFont="1" applyAlignment="1" applyProtection="1">
      <alignment horizontal="justify" vertical="top" wrapText="1"/>
      <protection locked="0"/>
    </xf>
    <xf numFmtId="0" fontId="22" fillId="0" borderId="4" xfId="2" applyFont="1" applyBorder="1" applyAlignment="1">
      <alignment horizontal="center" vertical="top"/>
    </xf>
    <xf numFmtId="0" fontId="22" fillId="0" borderId="4" xfId="2" applyFont="1" applyFill="1" applyBorder="1" applyAlignment="1">
      <alignment horizontal="justify" vertical="top" wrapText="1"/>
    </xf>
    <xf numFmtId="4" fontId="22" fillId="0" borderId="4" xfId="2" applyNumberFormat="1" applyFont="1" applyFill="1" applyBorder="1" applyAlignment="1">
      <alignment horizontal="right"/>
    </xf>
    <xf numFmtId="4" fontId="22" fillId="0" borderId="4" xfId="2" applyNumberFormat="1" applyFont="1" applyFill="1" applyBorder="1" applyAlignment="1">
      <alignment horizontal="right" wrapText="1"/>
    </xf>
    <xf numFmtId="4" fontId="22" fillId="0" borderId="0" xfId="4" applyNumberFormat="1" applyFont="1" applyFill="1" applyAlignment="1">
      <alignment horizontal="right"/>
    </xf>
    <xf numFmtId="4" fontId="22" fillId="0" borderId="0" xfId="4" applyNumberFormat="1" applyFont="1" applyFill="1" applyAlignment="1"/>
    <xf numFmtId="4" fontId="22" fillId="0" borderId="0" xfId="4" applyNumberFormat="1" applyFont="1" applyFill="1" applyAlignment="1">
      <alignment wrapText="1"/>
    </xf>
    <xf numFmtId="0" fontId="41" fillId="0" borderId="0" xfId="2" applyFont="1" applyFill="1" applyAlignment="1">
      <alignment horizontal="justify" vertical="justify" wrapText="1"/>
    </xf>
    <xf numFmtId="0" fontId="42" fillId="0" borderId="4" xfId="2" applyFont="1" applyFill="1" applyBorder="1" applyAlignment="1">
      <alignment horizontal="left" vertical="justify" wrapText="1"/>
    </xf>
    <xf numFmtId="0" fontId="22" fillId="0" borderId="0" xfId="2" applyFont="1" applyFill="1" applyAlignment="1">
      <alignment horizontal="left" vertical="justify" wrapText="1"/>
    </xf>
    <xf numFmtId="0" fontId="22" fillId="0" borderId="0" xfId="2" applyFont="1" applyAlignment="1">
      <alignment horizontal="left" vertical="justify" wrapText="1"/>
    </xf>
    <xf numFmtId="0" fontId="31" fillId="0" borderId="0" xfId="2" applyFont="1" applyFill="1" applyAlignment="1">
      <alignment horizontal="left" vertical="justify" wrapText="1"/>
    </xf>
    <xf numFmtId="0" fontId="31" fillId="0" borderId="0" xfId="2" applyFont="1" applyAlignment="1">
      <alignment horizontal="left" vertical="justify" wrapText="1"/>
    </xf>
    <xf numFmtId="0" fontId="22" fillId="0" borderId="0" xfId="2" applyFont="1" applyFill="1" applyAlignment="1">
      <alignment horizontal="justify" vertical="justify" wrapText="1"/>
    </xf>
    <xf numFmtId="0" fontId="49" fillId="0" borderId="0" xfId="2" applyFont="1" applyFill="1" applyAlignment="1">
      <alignment horizontal="left" vertical="top" wrapText="1"/>
    </xf>
    <xf numFmtId="0" fontId="22" fillId="0" borderId="13" xfId="2" applyFont="1" applyBorder="1" applyAlignment="1">
      <alignment horizontal="center" vertical="top" wrapText="1"/>
    </xf>
    <xf numFmtId="0" fontId="22" fillId="0" borderId="14" xfId="2" applyFont="1" applyBorder="1" applyAlignment="1">
      <alignment horizontal="left" vertical="top" wrapText="1"/>
    </xf>
    <xf numFmtId="0" fontId="22" fillId="0" borderId="14" xfId="2" applyFont="1" applyBorder="1" applyAlignment="1">
      <alignment horizontal="right" wrapText="1"/>
    </xf>
    <xf numFmtId="4" fontId="22" fillId="0" borderId="14" xfId="2" applyNumberFormat="1" applyFont="1" applyBorder="1" applyAlignment="1">
      <alignment horizontal="right" wrapText="1"/>
    </xf>
    <xf numFmtId="4" fontId="22" fillId="0" borderId="15" xfId="2" applyNumberFormat="1" applyFont="1" applyBorder="1"/>
    <xf numFmtId="16" fontId="22" fillId="0" borderId="0" xfId="2" applyNumberFormat="1" applyFont="1" applyFill="1" applyAlignment="1">
      <alignment horizontal="center" vertical="top"/>
    </xf>
    <xf numFmtId="0" fontId="42" fillId="0" borderId="4" xfId="4" applyFont="1" applyBorder="1" applyAlignment="1">
      <alignment horizontal="left" vertical="top" wrapText="1"/>
    </xf>
    <xf numFmtId="0" fontId="54" fillId="0" borderId="0" xfId="2" applyFont="1" applyAlignment="1">
      <alignment horizontal="left" vertical="top" wrapText="1"/>
    </xf>
    <xf numFmtId="0" fontId="40" fillId="0" borderId="0" xfId="2" applyFont="1" applyFill="1" applyAlignment="1">
      <alignment horizontal="center" vertical="top" wrapText="1"/>
    </xf>
    <xf numFmtId="0" fontId="40" fillId="0" borderId="0" xfId="2" applyFont="1" applyFill="1"/>
    <xf numFmtId="0" fontId="55" fillId="0" borderId="0" xfId="0" applyFont="1"/>
    <xf numFmtId="0" fontId="56" fillId="0" borderId="0" xfId="0" applyFont="1" applyBorder="1"/>
    <xf numFmtId="49" fontId="57" fillId="0" borderId="0" xfId="0" applyNumberFormat="1" applyFont="1" applyBorder="1" applyAlignment="1">
      <alignment horizontal="right"/>
    </xf>
    <xf numFmtId="0" fontId="57" fillId="0" borderId="0" xfId="0" applyFont="1" applyBorder="1"/>
    <xf numFmtId="0" fontId="58" fillId="0" borderId="0" xfId="0" applyFont="1"/>
    <xf numFmtId="0" fontId="55" fillId="0" borderId="0" xfId="0" applyFont="1" applyAlignment="1"/>
    <xf numFmtId="0" fontId="57" fillId="0" borderId="0" xfId="0" applyFont="1" applyBorder="1" applyAlignment="1">
      <alignment horizontal="center"/>
    </xf>
    <xf numFmtId="0" fontId="57" fillId="0" borderId="0" xfId="0" applyFont="1" applyBorder="1" applyAlignment="1">
      <alignment horizontal="left"/>
    </xf>
    <xf numFmtId="0" fontId="57" fillId="0" borderId="0" xfId="0" applyFont="1" applyBorder="1" applyAlignment="1">
      <alignment horizontal="left" vertical="center"/>
    </xf>
    <xf numFmtId="0" fontId="57" fillId="0" borderId="0" xfId="0" applyFont="1" applyBorder="1" applyAlignment="1">
      <alignment horizontal="center" vertical="top"/>
    </xf>
    <xf numFmtId="0" fontId="57" fillId="0" borderId="0" xfId="0" applyFont="1" applyBorder="1" applyAlignment="1">
      <alignment horizontal="justify" vertical="justify"/>
    </xf>
    <xf numFmtId="0" fontId="59" fillId="0" borderId="0" xfId="0" applyFont="1" applyBorder="1" applyAlignment="1">
      <alignment horizontal="center" vertical="top"/>
    </xf>
    <xf numFmtId="0" fontId="59" fillId="0" borderId="0" xfId="0" applyFont="1"/>
    <xf numFmtId="0" fontId="59" fillId="0" borderId="0" xfId="0" applyFont="1" applyBorder="1"/>
    <xf numFmtId="0" fontId="60" fillId="0" borderId="0" xfId="0" applyFont="1" applyBorder="1" applyAlignment="1">
      <alignment horizontal="left" vertical="top"/>
    </xf>
    <xf numFmtId="0" fontId="60" fillId="0" borderId="0" xfId="0" applyFont="1" applyBorder="1" applyAlignment="1">
      <alignment horizontal="justify" vertical="justify"/>
    </xf>
    <xf numFmtId="0" fontId="60" fillId="0" borderId="0" xfId="0" applyFont="1" applyBorder="1"/>
    <xf numFmtId="0" fontId="57" fillId="0" borderId="0" xfId="0" applyFont="1" applyBorder="1" applyAlignment="1">
      <alignment horizontal="right"/>
    </xf>
    <xf numFmtId="0" fontId="57" fillId="0" borderId="0" xfId="0" applyFont="1" applyBorder="1" applyAlignment="1">
      <alignment wrapText="1"/>
    </xf>
    <xf numFmtId="0" fontId="61" fillId="0" borderId="0" xfId="0" applyFont="1" applyBorder="1"/>
    <xf numFmtId="0" fontId="57" fillId="0" borderId="0" xfId="0" applyFont="1" applyBorder="1" applyAlignment="1">
      <alignment horizontal="right" vertical="top"/>
    </xf>
    <xf numFmtId="0" fontId="61" fillId="0" borderId="0" xfId="0" applyFont="1" applyBorder="1" applyAlignment="1"/>
    <xf numFmtId="0" fontId="61" fillId="0" borderId="0" xfId="0" applyFont="1" applyBorder="1" applyAlignment="1">
      <alignment vertical="top" wrapText="1"/>
    </xf>
    <xf numFmtId="49" fontId="61" fillId="0" borderId="0" xfId="0" applyNumberFormat="1" applyFont="1" applyBorder="1" applyAlignment="1">
      <alignment horizontal="right"/>
    </xf>
    <xf numFmtId="0" fontId="61" fillId="0" borderId="0" xfId="0" applyFont="1" applyBorder="1" applyAlignment="1">
      <alignment horizontal="left"/>
    </xf>
    <xf numFmtId="0" fontId="61" fillId="0" borderId="0" xfId="0" quotePrefix="1" applyFont="1" applyBorder="1" applyAlignment="1">
      <alignment horizontal="left"/>
    </xf>
    <xf numFmtId="49" fontId="63" fillId="0" borderId="0" xfId="0" applyNumberFormat="1" applyFont="1" applyBorder="1" applyAlignment="1">
      <alignment horizontal="right"/>
    </xf>
    <xf numFmtId="0" fontId="63" fillId="0" borderId="0" xfId="0" applyFont="1" applyBorder="1"/>
    <xf numFmtId="49" fontId="64" fillId="0" borderId="0" xfId="0" applyNumberFormat="1" applyFont="1" applyBorder="1" applyAlignment="1">
      <alignment horizontal="right"/>
    </xf>
    <xf numFmtId="0" fontId="64" fillId="0" borderId="0" xfId="0" applyFont="1" applyBorder="1"/>
    <xf numFmtId="0" fontId="64" fillId="0" borderId="0" xfId="0" applyFont="1" applyBorder="1" applyAlignment="1">
      <alignment horizontal="left"/>
    </xf>
    <xf numFmtId="0" fontId="64" fillId="0" borderId="0" xfId="0" quotePrefix="1" applyFont="1" applyBorder="1" applyAlignment="1">
      <alignment horizontal="left"/>
    </xf>
    <xf numFmtId="49" fontId="65" fillId="0" borderId="0" xfId="0" applyNumberFormat="1" applyFont="1" applyBorder="1" applyAlignment="1">
      <alignment horizontal="right"/>
    </xf>
    <xf numFmtId="0" fontId="65" fillId="0" borderId="0" xfId="0" applyFont="1" applyBorder="1"/>
    <xf numFmtId="49" fontId="66" fillId="0" borderId="0" xfId="0" applyNumberFormat="1" applyFont="1" applyBorder="1" applyAlignment="1">
      <alignment horizontal="right"/>
    </xf>
    <xf numFmtId="0" fontId="66" fillId="0" borderId="0" xfId="0" applyFont="1" applyBorder="1"/>
    <xf numFmtId="0" fontId="0" fillId="0" borderId="0" xfId="0" applyBorder="1"/>
    <xf numFmtId="0" fontId="64" fillId="0" borderId="0" xfId="0" applyFont="1" applyFill="1" applyBorder="1" applyAlignment="1">
      <alignment horizontal="left"/>
    </xf>
    <xf numFmtId="0" fontId="0" fillId="0" borderId="0" xfId="0" applyBorder="1" applyAlignment="1">
      <alignment horizontal="right"/>
    </xf>
    <xf numFmtId="49" fontId="64" fillId="0" borderId="0" xfId="0" applyNumberFormat="1" applyFont="1" applyBorder="1" applyAlignment="1">
      <alignment horizontal="left"/>
    </xf>
    <xf numFmtId="0" fontId="67" fillId="0" borderId="0" xfId="0" applyFont="1" applyBorder="1" applyAlignment="1">
      <alignment horizontal="right"/>
    </xf>
    <xf numFmtId="0" fontId="45" fillId="0" borderId="0" xfId="0" quotePrefix="1" applyFont="1" applyBorder="1" applyAlignment="1">
      <alignment horizontal="left"/>
    </xf>
    <xf numFmtId="0" fontId="0" fillId="0" borderId="0" xfId="0" applyBorder="1" applyAlignment="1">
      <alignment horizontal="left"/>
    </xf>
    <xf numFmtId="0" fontId="45" fillId="0" borderId="0" xfId="0" applyFont="1" applyBorder="1" applyAlignment="1">
      <alignment horizontal="left"/>
    </xf>
    <xf numFmtId="0" fontId="45" fillId="0" borderId="0" xfId="0" applyFont="1" applyBorder="1"/>
    <xf numFmtId="0" fontId="67" fillId="0" borderId="0" xfId="0" applyFont="1" applyBorder="1"/>
    <xf numFmtId="49" fontId="68" fillId="0" borderId="0" xfId="0" applyNumberFormat="1" applyFont="1" applyBorder="1" applyAlignment="1">
      <alignment horizontal="left"/>
    </xf>
    <xf numFmtId="0" fontId="63" fillId="0" borderId="0" xfId="0" applyFont="1" applyBorder="1" applyAlignment="1">
      <alignment horizontal="right"/>
    </xf>
    <xf numFmtId="0" fontId="63" fillId="0" borderId="0" xfId="0" quotePrefix="1" applyFont="1" applyBorder="1" applyAlignment="1">
      <alignment horizontal="left"/>
    </xf>
    <xf numFmtId="0" fontId="69" fillId="0" borderId="0" xfId="0" applyFont="1" applyBorder="1"/>
    <xf numFmtId="0" fontId="28" fillId="0" borderId="0" xfId="0" applyFont="1" applyBorder="1"/>
    <xf numFmtId="49" fontId="64" fillId="0" borderId="0" xfId="0" applyNumberFormat="1" applyFont="1" applyAlignment="1">
      <alignment horizontal="right"/>
    </xf>
    <xf numFmtId="0" fontId="64" fillId="0" borderId="0" xfId="0" applyFont="1"/>
    <xf numFmtId="49" fontId="45" fillId="0" borderId="0" xfId="0" applyNumberFormat="1" applyFont="1" applyAlignment="1">
      <alignment horizontal="right"/>
    </xf>
    <xf numFmtId="0" fontId="45" fillId="0" borderId="0" xfId="0" applyFont="1"/>
    <xf numFmtId="49" fontId="0" fillId="0" borderId="0" xfId="0" applyNumberFormat="1" applyAlignment="1">
      <alignment horizontal="right"/>
    </xf>
    <xf numFmtId="0" fontId="5" fillId="0" borderId="0" xfId="0" applyFont="1" applyFill="1" applyAlignment="1">
      <alignment horizontal="left" vertical="top"/>
    </xf>
    <xf numFmtId="0" fontId="5" fillId="0" borderId="0" xfId="0" applyFont="1" applyAlignment="1">
      <alignment horizontal="left" vertical="top"/>
    </xf>
    <xf numFmtId="4" fontId="5" fillId="0" borderId="0" xfId="0" applyNumberFormat="1" applyFont="1" applyAlignment="1">
      <alignment horizontal="center"/>
    </xf>
    <xf numFmtId="4" fontId="5" fillId="0" borderId="0" xfId="0" applyNumberFormat="1" applyFont="1" applyFill="1" applyAlignment="1">
      <alignment horizontal="center"/>
    </xf>
    <xf numFmtId="0" fontId="5" fillId="0" borderId="0" xfId="0" applyFont="1" applyFill="1" applyBorder="1" applyAlignment="1">
      <alignment horizontal="left" vertical="top"/>
    </xf>
    <xf numFmtId="0" fontId="5" fillId="0" borderId="0" xfId="0" applyFont="1" applyFill="1" applyBorder="1" applyAlignment="1">
      <alignment horizontal="left" vertical="top" wrapText="1"/>
    </xf>
    <xf numFmtId="4" fontId="5" fillId="0" borderId="0" xfId="0" applyNumberFormat="1" applyFont="1" applyFill="1" applyBorder="1" applyAlignment="1">
      <alignment horizontal="center"/>
    </xf>
    <xf numFmtId="0" fontId="13" fillId="0" borderId="0" xfId="0" applyFont="1" applyFill="1" applyBorder="1" applyAlignment="1">
      <alignment horizontal="right"/>
    </xf>
    <xf numFmtId="0" fontId="13" fillId="0" borderId="0" xfId="0" applyFont="1" applyFill="1" applyBorder="1" applyAlignment="1">
      <alignment horizontal="left" vertical="top" wrapText="1"/>
    </xf>
    <xf numFmtId="0" fontId="13" fillId="0" borderId="0" xfId="0" applyFont="1" applyFill="1" applyBorder="1" applyAlignment="1">
      <alignment horizontal="center" vertical="center" wrapText="1"/>
    </xf>
    <xf numFmtId="4" fontId="13" fillId="0" borderId="0" xfId="0" applyNumberFormat="1" applyFont="1" applyFill="1" applyBorder="1" applyAlignment="1">
      <alignment horizontal="center" vertical="center" wrapText="1"/>
    </xf>
    <xf numFmtId="4" fontId="13" fillId="0" borderId="0" xfId="0" applyNumberFormat="1" applyFont="1" applyFill="1" applyBorder="1" applyAlignment="1">
      <alignment horizontal="center" vertical="center"/>
    </xf>
    <xf numFmtId="49" fontId="5" fillId="0" borderId="0" xfId="0" applyNumberFormat="1" applyFont="1" applyFill="1" applyBorder="1" applyAlignment="1">
      <alignment horizontal="left" vertical="top"/>
    </xf>
    <xf numFmtId="0" fontId="46" fillId="0" borderId="0" xfId="5" applyFont="1" applyFill="1" applyBorder="1" applyAlignment="1">
      <alignment horizontal="center" vertical="top"/>
    </xf>
    <xf numFmtId="4" fontId="46" fillId="0" borderId="0" xfId="5" applyNumberFormat="1" applyFont="1" applyFill="1" applyBorder="1" applyAlignment="1" applyProtection="1">
      <alignment horizontal="center"/>
    </xf>
    <xf numFmtId="0" fontId="5" fillId="0" borderId="0" xfId="0" applyFont="1" applyAlignment="1">
      <alignment wrapText="1"/>
    </xf>
    <xf numFmtId="0" fontId="70" fillId="0" borderId="0" xfId="5" applyFont="1" applyFill="1" applyBorder="1" applyAlignment="1">
      <alignment vertical="top" wrapText="1"/>
    </xf>
    <xf numFmtId="4" fontId="33" fillId="0" borderId="0" xfId="5" applyNumberFormat="1" applyFont="1" applyFill="1" applyBorder="1" applyAlignment="1">
      <alignment horizontal="center"/>
    </xf>
    <xf numFmtId="2" fontId="33" fillId="0" borderId="0" xfId="5" applyNumberFormat="1" applyFont="1" applyFill="1" applyBorder="1" applyAlignment="1">
      <alignment horizontal="center"/>
    </xf>
    <xf numFmtId="0" fontId="47" fillId="0" borderId="0" xfId="5" applyFont="1" applyFill="1" applyBorder="1"/>
    <xf numFmtId="0" fontId="72" fillId="0" borderId="0" xfId="5" applyFont="1" applyFill="1" applyBorder="1"/>
    <xf numFmtId="0" fontId="47" fillId="0" borderId="0" xfId="5" applyFont="1" applyFill="1"/>
    <xf numFmtId="0" fontId="70" fillId="0" borderId="0" xfId="5" applyNumberFormat="1" applyFont="1" applyFill="1" applyBorder="1" applyAlignment="1">
      <alignment vertical="top" wrapText="1"/>
    </xf>
    <xf numFmtId="4" fontId="33" fillId="0" borderId="0" xfId="5" applyNumberFormat="1" applyFont="1" applyFill="1" applyBorder="1" applyAlignment="1">
      <alignment horizontal="center" wrapText="1"/>
    </xf>
    <xf numFmtId="4" fontId="73" fillId="0" borderId="0" xfId="5" applyNumberFormat="1" applyFont="1" applyFill="1" applyBorder="1" applyAlignment="1">
      <alignment vertical="top" wrapText="1" readingOrder="1"/>
    </xf>
    <xf numFmtId="2" fontId="73" fillId="0" borderId="0" xfId="5" applyNumberFormat="1" applyFont="1" applyFill="1" applyBorder="1" applyAlignment="1">
      <alignment vertical="top" wrapText="1" readingOrder="1"/>
    </xf>
    <xf numFmtId="0" fontId="5" fillId="0" borderId="0" xfId="0" applyFont="1" applyFill="1" applyAlignment="1">
      <alignment horizontal="center" vertical="top"/>
    </xf>
    <xf numFmtId="0" fontId="74" fillId="0" borderId="0" xfId="0" applyFont="1" applyBorder="1" applyAlignment="1">
      <alignment horizontal="left" vertical="top"/>
    </xf>
    <xf numFmtId="4" fontId="5" fillId="0" borderId="0" xfId="0" applyNumberFormat="1" applyFont="1" applyBorder="1" applyAlignment="1">
      <alignment horizontal="center"/>
    </xf>
    <xf numFmtId="0" fontId="5" fillId="0" borderId="0" xfId="0" applyFont="1" applyBorder="1" applyAlignment="1">
      <alignment horizontal="left" vertical="top" wrapText="1"/>
    </xf>
    <xf numFmtId="0" fontId="5" fillId="0" borderId="0" xfId="0" applyFont="1" applyAlignment="1">
      <alignment vertical="top" wrapText="1"/>
    </xf>
    <xf numFmtId="167" fontId="5" fillId="0" borderId="0" xfId="0" applyNumberFormat="1" applyFont="1" applyFill="1" applyAlignment="1">
      <alignment horizontal="left" vertical="top" wrapText="1"/>
    </xf>
    <xf numFmtId="4" fontId="5" fillId="0" borderId="0" xfId="0" applyNumberFormat="1" applyFont="1" applyFill="1" applyBorder="1" applyAlignment="1">
      <alignment horizontal="center" wrapText="1"/>
    </xf>
    <xf numFmtId="167" fontId="5" fillId="0" borderId="0" xfId="0" applyNumberFormat="1" applyFont="1" applyFill="1" applyAlignment="1">
      <alignment horizontal="justify" vertical="top" wrapText="1"/>
    </xf>
    <xf numFmtId="4" fontId="5" fillId="0" borderId="0" xfId="0" applyNumberFormat="1" applyFont="1" applyFill="1" applyAlignment="1">
      <alignment horizontal="center" wrapText="1"/>
    </xf>
    <xf numFmtId="167" fontId="5" fillId="0" borderId="0" xfId="0" applyNumberFormat="1" applyFont="1" applyAlignment="1">
      <alignment horizontal="justify" vertical="top" wrapText="1"/>
    </xf>
    <xf numFmtId="4" fontId="5" fillId="0" borderId="0" xfId="0" applyNumberFormat="1" applyFont="1" applyAlignment="1">
      <alignment horizontal="center" wrapText="1"/>
    </xf>
    <xf numFmtId="4" fontId="5" fillId="0" borderId="0" xfId="0" applyNumberFormat="1" applyFont="1" applyBorder="1" applyAlignment="1">
      <alignment horizontal="center" wrapText="1"/>
    </xf>
    <xf numFmtId="167" fontId="5" fillId="0" borderId="0" xfId="0" applyNumberFormat="1" applyFont="1" applyAlignment="1">
      <alignment horizontal="left" vertical="top" wrapText="1"/>
    </xf>
    <xf numFmtId="4" fontId="5" fillId="0" borderId="0" xfId="6" applyNumberFormat="1" applyFont="1" applyFill="1" applyBorder="1" applyAlignment="1" applyProtection="1">
      <alignment horizontal="left" vertical="top" wrapText="1"/>
      <protection locked="0"/>
    </xf>
    <xf numFmtId="4" fontId="5" fillId="0" borderId="0" xfId="7" applyNumberFormat="1" applyFont="1" applyFill="1" applyBorder="1" applyAlignment="1" applyProtection="1">
      <alignment horizontal="center"/>
      <protection locked="0"/>
    </xf>
    <xf numFmtId="4" fontId="5" fillId="0" borderId="0" xfId="7" applyNumberFormat="1" applyFont="1" applyFill="1" applyBorder="1" applyAlignment="1" applyProtection="1">
      <alignment horizontal="center" wrapText="1"/>
      <protection locked="0"/>
    </xf>
    <xf numFmtId="4" fontId="5" fillId="0" borderId="0" xfId="6" applyNumberFormat="1" applyFont="1" applyFill="1" applyBorder="1" applyAlignment="1" applyProtection="1">
      <alignment horizontal="center" wrapText="1"/>
      <protection locked="0"/>
    </xf>
    <xf numFmtId="4" fontId="5" fillId="0" borderId="0" xfId="8" applyNumberFormat="1" applyFont="1" applyBorder="1" applyAlignment="1" applyProtection="1">
      <alignment horizontal="center" wrapText="1"/>
      <protection locked="0"/>
    </xf>
    <xf numFmtId="0" fontId="19" fillId="0" borderId="0" xfId="0" applyFont="1" applyAlignment="1">
      <alignment horizontal="left" vertical="top" wrapText="1"/>
    </xf>
    <xf numFmtId="4" fontId="13" fillId="0" borderId="0" xfId="0" applyNumberFormat="1" applyFont="1" applyBorder="1" applyAlignment="1">
      <alignment horizontal="center"/>
    </xf>
    <xf numFmtId="49" fontId="5" fillId="0" borderId="0" xfId="0" applyNumberFormat="1" applyFont="1" applyBorder="1" applyAlignment="1">
      <alignment horizontal="justify" vertical="top" wrapText="1"/>
    </xf>
    <xf numFmtId="4" fontId="5" fillId="0" borderId="0" xfId="5" applyNumberFormat="1" applyFont="1" applyFill="1" applyAlignment="1" applyProtection="1">
      <alignment horizontal="center"/>
      <protection locked="0"/>
    </xf>
    <xf numFmtId="4" fontId="5" fillId="0" borderId="0" xfId="9" applyNumberFormat="1" applyFont="1" applyFill="1" applyBorder="1" applyAlignment="1" applyProtection="1">
      <alignment horizontal="center"/>
      <protection locked="0"/>
    </xf>
    <xf numFmtId="4" fontId="5" fillId="0" borderId="0" xfId="7" applyNumberFormat="1" applyFont="1" applyFill="1" applyBorder="1" applyAlignment="1">
      <alignment horizontal="center"/>
    </xf>
    <xf numFmtId="4" fontId="5" fillId="0" borderId="0" xfId="5" applyNumberFormat="1" applyFont="1" applyFill="1" applyAlignment="1">
      <alignment horizontal="center" wrapText="1"/>
    </xf>
    <xf numFmtId="0" fontId="5" fillId="0" borderId="0" xfId="0" applyFont="1" applyAlignment="1">
      <alignment horizontal="left" vertical="top" wrapText="1"/>
    </xf>
    <xf numFmtId="0" fontId="5" fillId="0" borderId="0" xfId="0" applyFont="1" applyAlignment="1">
      <alignment horizontal="center" vertical="top"/>
    </xf>
    <xf numFmtId="49" fontId="5" fillId="0" borderId="0" xfId="0" applyNumberFormat="1" applyFont="1" applyAlignment="1">
      <alignment horizontal="left" vertical="top" wrapText="1"/>
    </xf>
    <xf numFmtId="0" fontId="5" fillId="0" borderId="0" xfId="0" applyFont="1" applyFill="1" applyAlignment="1">
      <alignment horizontal="justify" vertical="top" wrapText="1"/>
    </xf>
    <xf numFmtId="0" fontId="13" fillId="0" borderId="0" xfId="0" applyFont="1" applyAlignment="1">
      <alignment horizontal="left" vertical="top"/>
    </xf>
    <xf numFmtId="0" fontId="74" fillId="0" borderId="0" xfId="0" applyFont="1" applyBorder="1" applyAlignment="1">
      <alignment horizontal="left"/>
    </xf>
    <xf numFmtId="0" fontId="13" fillId="0" borderId="0" xfId="0" applyFont="1" applyFill="1" applyAlignment="1">
      <alignment horizontal="center" vertical="top"/>
    </xf>
    <xf numFmtId="4" fontId="13" fillId="0" borderId="0" xfId="0" applyNumberFormat="1" applyFont="1" applyFill="1" applyBorder="1" applyAlignment="1">
      <alignment horizontal="center"/>
    </xf>
    <xf numFmtId="0" fontId="13" fillId="0" borderId="0" xfId="0" quotePrefix="1" applyFont="1" applyBorder="1" applyAlignment="1">
      <alignment horizontal="left" vertical="top"/>
    </xf>
    <xf numFmtId="49" fontId="5" fillId="0" borderId="0" xfId="0" applyNumberFormat="1" applyFont="1" applyFill="1" applyAlignment="1">
      <alignment horizontal="center" vertical="top" wrapText="1"/>
    </xf>
    <xf numFmtId="0" fontId="5" fillId="0" borderId="0" xfId="9" applyNumberFormat="1" applyFont="1" applyFill="1" applyAlignment="1">
      <alignment horizontal="left" vertical="top" wrapText="1"/>
    </xf>
    <xf numFmtId="49" fontId="5" fillId="0" borderId="0" xfId="9" applyNumberFormat="1" applyFont="1" applyFill="1" applyAlignment="1">
      <alignment horizontal="left" vertical="top"/>
    </xf>
    <xf numFmtId="0" fontId="76" fillId="0" borderId="0" xfId="0" applyFont="1"/>
    <xf numFmtId="49" fontId="5" fillId="0" borderId="0" xfId="9" applyNumberFormat="1" applyFont="1" applyFill="1" applyAlignment="1">
      <alignment horizontal="left" vertical="top" wrapText="1"/>
    </xf>
    <xf numFmtId="0" fontId="5" fillId="0" borderId="0" xfId="9" applyNumberFormat="1" applyFont="1" applyFill="1" applyAlignment="1">
      <alignment horizontal="justify" vertical="top" wrapText="1"/>
    </xf>
    <xf numFmtId="0" fontId="13" fillId="0" borderId="0" xfId="0" applyFont="1" applyBorder="1" applyAlignment="1">
      <alignment horizontal="left" vertical="top"/>
    </xf>
    <xf numFmtId="4" fontId="13" fillId="0" borderId="0" xfId="0" applyNumberFormat="1" applyFont="1" applyAlignment="1">
      <alignment horizontal="center"/>
    </xf>
    <xf numFmtId="4" fontId="5" fillId="0" borderId="0" xfId="9" applyNumberFormat="1" applyFont="1" applyFill="1" applyAlignment="1">
      <alignment horizontal="center"/>
    </xf>
    <xf numFmtId="4" fontId="5" fillId="0" borderId="0" xfId="9" applyNumberFormat="1" applyFont="1" applyFill="1" applyAlignment="1" applyProtection="1">
      <alignment horizontal="center"/>
      <protection locked="0"/>
    </xf>
    <xf numFmtId="4" fontId="5" fillId="0" borderId="0" xfId="9" applyNumberFormat="1" applyFont="1" applyFill="1" applyBorder="1" applyAlignment="1">
      <alignment horizontal="center"/>
    </xf>
    <xf numFmtId="0" fontId="45" fillId="0" borderId="0" xfId="4" applyFont="1"/>
    <xf numFmtId="0" fontId="6" fillId="0" borderId="0" xfId="4" applyFont="1" applyAlignment="1">
      <alignment horizontal="center"/>
    </xf>
    <xf numFmtId="43" fontId="45" fillId="0" borderId="0" xfId="11" applyFont="1"/>
    <xf numFmtId="0" fontId="28" fillId="0" borderId="0" xfId="4" applyFont="1"/>
    <xf numFmtId="0" fontId="45" fillId="0" borderId="0" xfId="4" applyFont="1" applyAlignment="1">
      <alignment horizontal="center"/>
    </xf>
    <xf numFmtId="43" fontId="45" fillId="0" borderId="0" xfId="11" applyFont="1" applyAlignment="1">
      <alignment horizontal="center"/>
    </xf>
    <xf numFmtId="0" fontId="45" fillId="0" borderId="0" xfId="4" applyFont="1" applyAlignment="1">
      <alignment vertical="top"/>
    </xf>
    <xf numFmtId="0" fontId="79" fillId="0" borderId="0" xfId="12" applyAlignment="1">
      <alignment horizontal="justify" vertical="top"/>
    </xf>
    <xf numFmtId="44" fontId="45" fillId="0" borderId="0" xfId="13" applyFont="1" applyAlignment="1">
      <alignment horizontal="center"/>
    </xf>
    <xf numFmtId="0" fontId="79" fillId="0" borderId="4" xfId="12" applyBorder="1" applyAlignment="1">
      <alignment horizontal="justify" vertical="top"/>
    </xf>
    <xf numFmtId="0" fontId="78" fillId="0" borderId="0" xfId="4" applyFont="1" applyAlignment="1">
      <alignment horizontal="justify" vertical="center" wrapText="1"/>
    </xf>
    <xf numFmtId="0" fontId="45" fillId="0" borderId="0" xfId="14" applyFont="1" applyAlignment="1" applyProtection="1">
      <alignment horizontal="left" vertical="top" wrapText="1"/>
    </xf>
    <xf numFmtId="0" fontId="45" fillId="0" borderId="0" xfId="14" applyFont="1" applyAlignment="1" applyProtection="1">
      <alignment horizontal="right"/>
    </xf>
    <xf numFmtId="0" fontId="45" fillId="0" borderId="0" xfId="14" applyFont="1" applyProtection="1"/>
    <xf numFmtId="4" fontId="45" fillId="0" borderId="0" xfId="14" applyNumberFormat="1" applyFont="1" applyAlignment="1" applyProtection="1">
      <alignment horizontal="right" wrapText="1"/>
    </xf>
    <xf numFmtId="4" fontId="45" fillId="0" borderId="0" xfId="14" applyNumberFormat="1" applyFont="1" applyAlignment="1" applyProtection="1">
      <alignment horizontal="right" vertical="top" wrapText="1"/>
    </xf>
    <xf numFmtId="0" fontId="45" fillId="0" borderId="0" xfId="14" quotePrefix="1" applyFont="1" applyAlignment="1" applyProtection="1">
      <alignment horizontal="left" vertical="top" wrapText="1"/>
    </xf>
    <xf numFmtId="0" fontId="45" fillId="0" borderId="0" xfId="4" applyFont="1" applyAlignment="1">
      <alignment wrapText="1"/>
    </xf>
    <xf numFmtId="0" fontId="79" fillId="0" borderId="0" xfId="12" applyBorder="1" applyAlignment="1">
      <alignment horizontal="justify" vertical="top"/>
    </xf>
    <xf numFmtId="0" fontId="45" fillId="0" borderId="0" xfId="4" applyFont="1" applyAlignment="1">
      <alignment vertical="top" wrapText="1"/>
    </xf>
    <xf numFmtId="43" fontId="45" fillId="0" borderId="0" xfId="11" applyFont="1" applyAlignment="1">
      <alignment horizontal="right" wrapText="1"/>
    </xf>
    <xf numFmtId="0" fontId="77" fillId="0" borderId="0" xfId="4" applyFont="1" applyAlignment="1">
      <alignment vertical="top"/>
    </xf>
    <xf numFmtId="0" fontId="45" fillId="0" borderId="0" xfId="4" applyFont="1" applyAlignment="1">
      <alignment horizontal="right"/>
    </xf>
    <xf numFmtId="0" fontId="45" fillId="0" borderId="0" xfId="14" applyFont="1" applyAlignment="1" applyProtection="1">
      <alignment horizontal="right" wrapText="1"/>
    </xf>
    <xf numFmtId="0" fontId="45" fillId="0" borderId="0" xfId="14" applyFont="1" applyAlignment="1" applyProtection="1">
      <alignment horizontal="left" wrapText="1"/>
    </xf>
    <xf numFmtId="0" fontId="45" fillId="0" borderId="0" xfId="14" applyFont="1" applyBorder="1" applyProtection="1"/>
    <xf numFmtId="4" fontId="45" fillId="0" borderId="0" xfId="14" applyNumberFormat="1" applyFont="1" applyBorder="1" applyAlignment="1" applyProtection="1">
      <alignment horizontal="right" vertical="top" wrapText="1"/>
    </xf>
    <xf numFmtId="44" fontId="45" fillId="0" borderId="4" xfId="13" applyFont="1" applyBorder="1" applyAlignment="1">
      <alignment horizontal="center"/>
    </xf>
    <xf numFmtId="0" fontId="45" fillId="0" borderId="12" xfId="4" applyFont="1" applyBorder="1"/>
    <xf numFmtId="0" fontId="45" fillId="0" borderId="12" xfId="4" applyFont="1" applyBorder="1" applyAlignment="1">
      <alignment wrapText="1"/>
    </xf>
    <xf numFmtId="0" fontId="28" fillId="0" borderId="0" xfId="4" applyFont="1" applyBorder="1" applyAlignment="1">
      <alignment vertical="top" wrapText="1"/>
    </xf>
    <xf numFmtId="0" fontId="28" fillId="0" borderId="0" xfId="4" applyFont="1" applyBorder="1"/>
    <xf numFmtId="43" fontId="28" fillId="0" borderId="0" xfId="11" applyFont="1" applyBorder="1" applyAlignment="1">
      <alignment wrapText="1"/>
    </xf>
    <xf numFmtId="44" fontId="28" fillId="0" borderId="0" xfId="13" applyFont="1" applyAlignment="1">
      <alignment horizontal="center"/>
    </xf>
    <xf numFmtId="0" fontId="45" fillId="0" borderId="0" xfId="4" applyFont="1" applyBorder="1" applyAlignment="1">
      <alignment vertical="top"/>
    </xf>
    <xf numFmtId="0" fontId="45" fillId="0" borderId="0" xfId="4" applyFont="1" applyBorder="1"/>
    <xf numFmtId="43" fontId="45" fillId="0" borderId="0" xfId="11" applyFont="1" applyBorder="1" applyAlignment="1">
      <alignment wrapText="1"/>
    </xf>
    <xf numFmtId="0" fontId="45" fillId="0" borderId="0" xfId="4" applyFont="1" applyAlignment="1">
      <alignment horizontal="left" vertical="top" wrapText="1"/>
    </xf>
    <xf numFmtId="164" fontId="45" fillId="0" borderId="0" xfId="11" applyNumberFormat="1" applyFont="1" applyBorder="1"/>
    <xf numFmtId="43" fontId="45" fillId="0" borderId="0" xfId="11" applyFont="1" applyAlignment="1">
      <alignment wrapText="1"/>
    </xf>
    <xf numFmtId="164" fontId="45" fillId="0" borderId="0" xfId="11" applyNumberFormat="1" applyFont="1"/>
    <xf numFmtId="0" fontId="45" fillId="0" borderId="0" xfId="4" applyFont="1" applyAlignment="1">
      <alignment vertical="center" wrapText="1"/>
    </xf>
    <xf numFmtId="0" fontId="45" fillId="0" borderId="0" xfId="4" applyFont="1" applyAlignment="1">
      <alignment vertical="center"/>
    </xf>
    <xf numFmtId="0" fontId="45" fillId="0" borderId="0" xfId="4" applyFont="1" applyAlignment="1"/>
    <xf numFmtId="0" fontId="45" fillId="0" borderId="0" xfId="4" applyFont="1" applyBorder="1" applyAlignment="1"/>
    <xf numFmtId="0" fontId="45" fillId="0" borderId="0" xfId="4" applyFont="1" applyAlignment="1">
      <alignment horizontal="right" vertical="center"/>
    </xf>
    <xf numFmtId="2" fontId="45" fillId="0" borderId="0" xfId="4" applyNumberFormat="1" applyFont="1" applyAlignment="1">
      <alignment horizontal="right" vertical="center" wrapText="1"/>
    </xf>
    <xf numFmtId="164" fontId="45" fillId="0" borderId="0" xfId="4" applyNumberFormat="1" applyFont="1" applyAlignment="1">
      <alignment horizontal="right" vertical="center"/>
    </xf>
    <xf numFmtId="0" fontId="45" fillId="0" borderId="0" xfId="15" applyFont="1" applyAlignment="1">
      <alignment horizontal="justify" vertical="top" wrapText="1"/>
    </xf>
    <xf numFmtId="4" fontId="45" fillId="0" borderId="0" xfId="14" applyNumberFormat="1" applyFont="1" applyFill="1" applyAlignment="1" applyProtection="1">
      <alignment horizontal="right" wrapText="1"/>
    </xf>
    <xf numFmtId="0" fontId="45" fillId="0" borderId="0" xfId="15" applyFont="1" applyAlignment="1">
      <alignment horizontal="left" vertical="top" wrapText="1"/>
    </xf>
    <xf numFmtId="2" fontId="45" fillId="0" borderId="0" xfId="4" applyNumberFormat="1" applyFont="1" applyAlignment="1">
      <alignment wrapText="1"/>
    </xf>
    <xf numFmtId="0" fontId="45" fillId="0" borderId="0" xfId="4" applyFont="1" applyBorder="1" applyAlignment="1">
      <alignment vertical="center" wrapText="1"/>
    </xf>
    <xf numFmtId="0" fontId="45" fillId="0" borderId="0" xfId="4" applyFont="1" applyBorder="1" applyAlignment="1">
      <alignment vertical="center"/>
    </xf>
    <xf numFmtId="164" fontId="45" fillId="0" borderId="0" xfId="4" applyNumberFormat="1" applyFont="1" applyBorder="1"/>
    <xf numFmtId="43" fontId="45" fillId="0" borderId="12" xfId="11" applyFont="1" applyBorder="1"/>
    <xf numFmtId="164" fontId="45" fillId="0" borderId="12" xfId="11" applyNumberFormat="1" applyFont="1" applyBorder="1"/>
    <xf numFmtId="164" fontId="28" fillId="0" borderId="0" xfId="11" applyNumberFormat="1" applyFont="1"/>
    <xf numFmtId="0" fontId="28" fillId="0" borderId="0" xfId="4" applyFont="1" applyAlignment="1">
      <alignment vertical="center"/>
    </xf>
    <xf numFmtId="4" fontId="45" fillId="0" borderId="0" xfId="14" applyNumberFormat="1" applyFont="1" applyProtection="1"/>
    <xf numFmtId="164" fontId="45" fillId="0" borderId="0" xfId="4" applyNumberFormat="1" applyFont="1" applyAlignment="1"/>
    <xf numFmtId="0" fontId="45" fillId="0" borderId="4" xfId="4" applyFont="1" applyBorder="1" applyAlignment="1">
      <alignment vertical="center"/>
    </xf>
    <xf numFmtId="0" fontId="45" fillId="0" borderId="4" xfId="4" applyFont="1" applyBorder="1" applyAlignment="1"/>
    <xf numFmtId="0" fontId="45" fillId="0" borderId="19" xfId="4" applyFont="1" applyBorder="1" applyAlignment="1">
      <alignment vertical="center"/>
    </xf>
    <xf numFmtId="0" fontId="45" fillId="0" borderId="19" xfId="4" applyFont="1" applyBorder="1" applyAlignment="1"/>
    <xf numFmtId="0" fontId="78" fillId="0" borderId="0" xfId="4" applyFont="1"/>
    <xf numFmtId="43" fontId="78" fillId="0" borderId="0" xfId="11" applyFont="1"/>
    <xf numFmtId="0" fontId="81" fillId="0" borderId="0" xfId="0" applyFont="1" applyAlignment="1">
      <alignment horizontal="right" vertical="top"/>
    </xf>
    <xf numFmtId="0" fontId="6" fillId="0" borderId="0" xfId="0" applyFont="1" applyBorder="1" applyAlignment="1">
      <alignment horizontal="left" vertical="top"/>
    </xf>
    <xf numFmtId="0" fontId="56" fillId="0" borderId="0" xfId="0" applyFont="1" applyAlignment="1">
      <alignment horizontal="right"/>
    </xf>
    <xf numFmtId="168" fontId="56" fillId="0" borderId="0" xfId="0" applyNumberFormat="1" applyFont="1"/>
    <xf numFmtId="165" fontId="57" fillId="0" borderId="0" xfId="0" applyNumberFormat="1" applyFont="1"/>
    <xf numFmtId="0" fontId="81" fillId="0" borderId="0" xfId="0" applyFont="1"/>
    <xf numFmtId="0" fontId="63" fillId="0" borderId="0" xfId="0" applyFont="1" applyBorder="1" applyAlignment="1">
      <alignment horizontal="left"/>
    </xf>
    <xf numFmtId="0" fontId="28" fillId="0" borderId="0" xfId="0" applyFont="1" applyBorder="1" applyAlignment="1">
      <alignment horizontal="center"/>
    </xf>
    <xf numFmtId="0" fontId="28" fillId="0" borderId="0" xfId="0" applyFont="1" applyBorder="1" applyAlignment="1">
      <alignment horizontal="left"/>
    </xf>
    <xf numFmtId="0" fontId="0" fillId="0" borderId="0" xfId="0" applyFill="1" applyBorder="1" applyAlignment="1">
      <alignment horizontal="right"/>
    </xf>
    <xf numFmtId="168" fontId="0" fillId="0" borderId="0" xfId="0" applyNumberFormat="1" applyFill="1" applyBorder="1"/>
    <xf numFmtId="0" fontId="28" fillId="0" borderId="0" xfId="0" applyFont="1" applyBorder="1" applyAlignment="1">
      <alignment horizontal="center" vertical="top"/>
    </xf>
    <xf numFmtId="0" fontId="28" fillId="0" borderId="0" xfId="0" applyFont="1" applyBorder="1" applyAlignment="1">
      <alignment horizontal="justify" vertical="justify"/>
    </xf>
    <xf numFmtId="0" fontId="5" fillId="0" borderId="0" xfId="0" applyFont="1" applyFill="1" applyBorder="1" applyAlignment="1">
      <alignment horizontal="right"/>
    </xf>
    <xf numFmtId="168" fontId="5" fillId="0" borderId="0" xfId="0" applyNumberFormat="1" applyFont="1" applyFill="1" applyBorder="1"/>
    <xf numFmtId="0" fontId="28" fillId="0" borderId="0" xfId="0" applyFont="1" applyFill="1" applyBorder="1"/>
    <xf numFmtId="165" fontId="28" fillId="0" borderId="0" xfId="0" applyNumberFormat="1" applyFont="1" applyFill="1" applyBorder="1" applyAlignment="1">
      <alignment horizontal="right"/>
    </xf>
    <xf numFmtId="0" fontId="28" fillId="0" borderId="18" xfId="0" applyFont="1" applyBorder="1" applyAlignment="1">
      <alignment horizontal="right"/>
    </xf>
    <xf numFmtId="0" fontId="28" fillId="0" borderId="18" xfId="0" applyFont="1" applyBorder="1" applyAlignment="1">
      <alignment wrapText="1"/>
    </xf>
    <xf numFmtId="165" fontId="45" fillId="0" borderId="18" xfId="0" applyNumberFormat="1" applyFont="1" applyBorder="1" applyAlignment="1">
      <alignment horizontal="right"/>
    </xf>
    <xf numFmtId="168" fontId="45" fillId="0" borderId="0" xfId="0" applyNumberFormat="1" applyFont="1" applyFill="1" applyBorder="1"/>
    <xf numFmtId="165" fontId="45" fillId="0" borderId="0" xfId="0" applyNumberFormat="1" applyFont="1" applyFill="1" applyBorder="1"/>
    <xf numFmtId="165" fontId="28" fillId="0" borderId="0" xfId="0" applyNumberFormat="1" applyFont="1" applyFill="1" applyBorder="1" applyAlignment="1"/>
    <xf numFmtId="0" fontId="28" fillId="0" borderId="0" xfId="0" applyFont="1" applyBorder="1" applyAlignment="1">
      <alignment horizontal="right"/>
    </xf>
    <xf numFmtId="165" fontId="28" fillId="0" borderId="0" xfId="0" applyNumberFormat="1" applyFont="1" applyBorder="1"/>
    <xf numFmtId="0" fontId="28" fillId="0" borderId="0" xfId="0" applyFont="1" applyAlignment="1">
      <alignment horizontal="right" vertical="top"/>
    </xf>
    <xf numFmtId="0" fontId="28" fillId="0" borderId="0" xfId="0" applyFont="1" applyAlignment="1">
      <alignment wrapText="1"/>
    </xf>
    <xf numFmtId="165" fontId="28" fillId="0" borderId="20" xfId="0" applyNumberFormat="1" applyFont="1" applyBorder="1"/>
    <xf numFmtId="0" fontId="28" fillId="0" borderId="0" xfId="0" applyFont="1"/>
    <xf numFmtId="165" fontId="28" fillId="0" borderId="0" xfId="0" applyNumberFormat="1" applyFont="1" applyAlignment="1"/>
    <xf numFmtId="168" fontId="28" fillId="0" borderId="0" xfId="0" applyNumberFormat="1" applyFont="1" applyFill="1" applyBorder="1" applyAlignment="1"/>
    <xf numFmtId="165" fontId="45" fillId="0" borderId="0" xfId="0" applyNumberFormat="1" applyFont="1" applyFill="1" applyBorder="1" applyAlignment="1"/>
    <xf numFmtId="168" fontId="28" fillId="0" borderId="0" xfId="0" applyNumberFormat="1" applyFont="1" applyFill="1" applyBorder="1" applyAlignment="1">
      <alignment vertical="center"/>
    </xf>
    <xf numFmtId="165" fontId="28" fillId="0" borderId="0" xfId="0" applyNumberFormat="1" applyFont="1" applyFill="1" applyBorder="1" applyAlignment="1">
      <alignment vertical="center"/>
    </xf>
    <xf numFmtId="0" fontId="45" fillId="0" borderId="0" xfId="0" applyFont="1" applyFill="1"/>
    <xf numFmtId="4" fontId="64" fillId="0" borderId="0" xfId="0" applyNumberFormat="1" applyFont="1" applyBorder="1"/>
    <xf numFmtId="4" fontId="64" fillId="0" borderId="0" xfId="0" applyNumberFormat="1" applyFont="1" applyBorder="1" applyAlignment="1">
      <alignment horizontal="right"/>
    </xf>
    <xf numFmtId="4" fontId="63" fillId="0" borderId="0" xfId="0" applyNumberFormat="1" applyFont="1" applyBorder="1"/>
    <xf numFmtId="4" fontId="63" fillId="0" borderId="0" xfId="0" applyNumberFormat="1" applyFont="1" applyBorder="1" applyAlignment="1">
      <alignment horizontal="right"/>
    </xf>
    <xf numFmtId="165" fontId="63" fillId="0" borderId="0" xfId="0" applyNumberFormat="1" applyFont="1" applyBorder="1"/>
    <xf numFmtId="165" fontId="64" fillId="0" borderId="0" xfId="0" applyNumberFormat="1" applyFont="1" applyBorder="1"/>
    <xf numFmtId="0" fontId="64" fillId="0" borderId="0" xfId="0" applyFont="1" applyBorder="1" applyAlignment="1">
      <alignment horizontal="right"/>
    </xf>
    <xf numFmtId="4" fontId="65" fillId="0" borderId="0" xfId="0" applyNumberFormat="1" applyFont="1" applyBorder="1"/>
    <xf numFmtId="4" fontId="65" fillId="0" borderId="0" xfId="0" applyNumberFormat="1" applyFont="1" applyBorder="1" applyAlignment="1">
      <alignment horizontal="right"/>
    </xf>
    <xf numFmtId="4" fontId="66" fillId="0" borderId="0" xfId="0" applyNumberFormat="1" applyFont="1" applyBorder="1"/>
    <xf numFmtId="4" fontId="66" fillId="0" borderId="0" xfId="0" applyNumberFormat="1" applyFont="1" applyBorder="1" applyAlignment="1">
      <alignment horizontal="right"/>
    </xf>
    <xf numFmtId="2" fontId="64" fillId="0" borderId="0" xfId="0" applyNumberFormat="1" applyFont="1" applyBorder="1"/>
    <xf numFmtId="4" fontId="0" fillId="0" borderId="0" xfId="0" applyNumberFormat="1" applyBorder="1"/>
    <xf numFmtId="165" fontId="0" fillId="0" borderId="0" xfId="0" applyNumberFormat="1" applyBorder="1"/>
    <xf numFmtId="4" fontId="64" fillId="0" borderId="0" xfId="0" applyNumberFormat="1" applyFont="1"/>
    <xf numFmtId="4" fontId="64" fillId="0" borderId="0" xfId="0" applyNumberFormat="1" applyFont="1" applyAlignment="1">
      <alignment horizontal="right"/>
    </xf>
    <xf numFmtId="4" fontId="45" fillId="0" borderId="0" xfId="0" applyNumberFormat="1" applyFont="1"/>
    <xf numFmtId="4" fontId="45" fillId="0" borderId="0" xfId="0" applyNumberFormat="1" applyFont="1" applyAlignment="1">
      <alignment horizontal="right"/>
    </xf>
    <xf numFmtId="0" fontId="45" fillId="0" borderId="0" xfId="0" applyFont="1" applyAlignment="1">
      <alignment horizontal="right"/>
    </xf>
    <xf numFmtId="0" fontId="0" fillId="0" borderId="0" xfId="0" applyAlignment="1">
      <alignment horizontal="right"/>
    </xf>
    <xf numFmtId="0" fontId="40" fillId="0" borderId="0" xfId="2" applyFont="1" applyFill="1" applyAlignment="1">
      <alignment horizontal="left" vertical="justify" wrapText="1"/>
    </xf>
    <xf numFmtId="0" fontId="40" fillId="0" borderId="0" xfId="4" applyFont="1" applyAlignment="1">
      <alignment horizontal="left" vertical="top" wrapText="1"/>
    </xf>
    <xf numFmtId="49" fontId="13" fillId="0" borderId="1" xfId="0" applyNumberFormat="1" applyFont="1" applyFill="1" applyBorder="1" applyAlignment="1">
      <alignment vertical="center"/>
    </xf>
    <xf numFmtId="49" fontId="13" fillId="0" borderId="2" xfId="0" applyNumberFormat="1" applyFont="1" applyFill="1" applyBorder="1" applyAlignment="1">
      <alignment vertical="center"/>
    </xf>
    <xf numFmtId="0" fontId="13" fillId="0" borderId="2" xfId="0" applyFont="1" applyFill="1" applyBorder="1" applyAlignment="1">
      <alignment horizontal="right"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49" fontId="13" fillId="0" borderId="2" xfId="0" applyNumberFormat="1" applyFont="1" applyFill="1" applyBorder="1" applyAlignment="1">
      <alignment horizontal="center" vertical="center"/>
    </xf>
    <xf numFmtId="4" fontId="13" fillId="0" borderId="4" xfId="0" applyNumberFormat="1" applyFont="1" applyFill="1" applyBorder="1" applyAlignment="1">
      <alignment horizontal="right" vertical="center"/>
    </xf>
    <xf numFmtId="4" fontId="13" fillId="0" borderId="0" xfId="0" applyNumberFormat="1" applyFont="1" applyFill="1" applyAlignment="1">
      <alignment horizontal="right" vertical="center"/>
    </xf>
    <xf numFmtId="4" fontId="13" fillId="0" borderId="4" xfId="0" applyNumberFormat="1" applyFont="1" applyFill="1" applyBorder="1" applyAlignment="1">
      <alignment horizontal="left" vertical="top"/>
    </xf>
    <xf numFmtId="169" fontId="45" fillId="0" borderId="0" xfId="13" applyNumberFormat="1" applyFont="1" applyAlignment="1">
      <alignment horizontal="center"/>
    </xf>
    <xf numFmtId="169" fontId="28" fillId="0" borderId="0" xfId="13" applyNumberFormat="1" applyFont="1" applyAlignment="1">
      <alignment horizontal="center"/>
    </xf>
    <xf numFmtId="4" fontId="28" fillId="0" borderId="0" xfId="11" applyNumberFormat="1" applyFont="1"/>
    <xf numFmtId="4" fontId="45" fillId="0" borderId="0" xfId="4" applyNumberFormat="1" applyFont="1" applyAlignment="1"/>
    <xf numFmtId="164" fontId="3" fillId="0" borderId="10" xfId="0" applyNumberFormat="1" applyFont="1" applyFill="1" applyBorder="1" applyAlignment="1">
      <alignment vertical="center"/>
    </xf>
    <xf numFmtId="164" fontId="3" fillId="0" borderId="4" xfId="0" applyNumberFormat="1" applyFont="1" applyFill="1" applyBorder="1" applyAlignment="1">
      <alignment vertical="center"/>
    </xf>
    <xf numFmtId="2" fontId="5" fillId="2" borderId="0" xfId="0" applyNumberFormat="1" applyFont="1" applyFill="1" applyAlignment="1">
      <alignment horizontal="justify" vertical="top" wrapText="1" readingOrder="1"/>
    </xf>
    <xf numFmtId="49" fontId="5" fillId="2" borderId="0" xfId="0" applyNumberFormat="1" applyFont="1" applyFill="1" applyAlignment="1">
      <alignment horizontal="justify" vertical="top" wrapText="1" readingOrder="1"/>
    </xf>
    <xf numFmtId="0" fontId="5" fillId="0" borderId="0" xfId="0" applyFont="1" applyBorder="1" applyAlignment="1">
      <alignment horizontal="justify" vertical="top" wrapText="1"/>
    </xf>
    <xf numFmtId="0" fontId="5" fillId="0" borderId="0" xfId="0" applyFont="1" applyFill="1" applyBorder="1" applyAlignment="1">
      <alignment horizontal="justify" vertical="top" wrapText="1"/>
    </xf>
    <xf numFmtId="0" fontId="19" fillId="0" borderId="0" xfId="0" applyFont="1" applyAlignment="1">
      <alignment horizontal="justify" vertical="top" wrapText="1"/>
    </xf>
    <xf numFmtId="0" fontId="19" fillId="0" borderId="0" xfId="0" applyFont="1" applyFill="1" applyAlignment="1">
      <alignment horizontal="justify" vertical="top" wrapText="1"/>
    </xf>
    <xf numFmtId="0" fontId="5" fillId="0" borderId="0" xfId="10" applyFont="1" applyBorder="1" applyAlignment="1">
      <alignment horizontal="justify" vertical="top" wrapText="1"/>
    </xf>
    <xf numFmtId="0" fontId="45" fillId="0" borderId="0" xfId="4" applyFont="1" applyAlignment="1">
      <alignment horizontal="justify" wrapText="1"/>
    </xf>
    <xf numFmtId="0" fontId="45" fillId="0" borderId="0" xfId="14" applyFont="1" applyAlignment="1" applyProtection="1">
      <alignment horizontal="justify" vertical="top" wrapText="1"/>
    </xf>
    <xf numFmtId="0" fontId="45" fillId="0" borderId="0" xfId="14" quotePrefix="1" applyFont="1" applyAlignment="1" applyProtection="1">
      <alignment horizontal="justify" vertical="top" wrapText="1"/>
    </xf>
    <xf numFmtId="0" fontId="45" fillId="0" borderId="0" xfId="4" applyFont="1" applyAlignment="1">
      <alignment horizontal="justify" vertical="top" wrapText="1"/>
    </xf>
    <xf numFmtId="0" fontId="45" fillId="0" borderId="0" xfId="14" applyFont="1" applyAlignment="1" applyProtection="1">
      <alignment horizontal="justify" wrapText="1"/>
    </xf>
    <xf numFmtId="0" fontId="45" fillId="0" borderId="0" xfId="4" applyFont="1" applyAlignment="1">
      <alignment horizontal="justify" vertical="center" wrapText="1"/>
    </xf>
    <xf numFmtId="165" fontId="28" fillId="0" borderId="20" xfId="0" applyNumberFormat="1" applyFont="1" applyBorder="1" applyAlignment="1">
      <alignment horizontal="right" vertical="center"/>
    </xf>
    <xf numFmtId="165" fontId="28" fillId="0" borderId="21" xfId="0" applyNumberFormat="1" applyFont="1" applyBorder="1" applyAlignment="1">
      <alignment horizontal="right" vertical="center"/>
    </xf>
    <xf numFmtId="165" fontId="28" fillId="0" borderId="0" xfId="0" applyNumberFormat="1" applyFont="1" applyBorder="1" applyAlignment="1">
      <alignment horizontal="right" vertical="center"/>
    </xf>
    <xf numFmtId="0" fontId="40" fillId="0" borderId="12" xfId="2" applyFont="1" applyBorder="1" applyAlignment="1">
      <alignment horizontal="left" vertical="top" wrapText="1"/>
    </xf>
    <xf numFmtId="0" fontId="21" fillId="0" borderId="0" xfId="2" applyFont="1" applyAlignment="1">
      <alignment horizontal="left" vertical="top" wrapText="1"/>
    </xf>
    <xf numFmtId="0" fontId="53" fillId="0" borderId="12" xfId="2" applyFont="1" applyBorder="1" applyAlignment="1">
      <alignment horizontal="left" vertical="top" wrapText="1"/>
    </xf>
    <xf numFmtId="0" fontId="33" fillId="0" borderId="0" xfId="2" applyNumberFormat="1" applyFont="1" applyBorder="1" applyAlignment="1">
      <alignment horizontal="justify" vertical="justify"/>
    </xf>
    <xf numFmtId="0" fontId="33" fillId="0" borderId="0" xfId="2" applyNumberFormat="1" applyFont="1" applyAlignment="1">
      <alignment horizontal="justify" vertical="justify"/>
    </xf>
    <xf numFmtId="0" fontId="22" fillId="0" borderId="0" xfId="2" applyFont="1" applyFill="1" applyAlignment="1">
      <alignment horizontal="left" vertical="top" wrapText="1"/>
    </xf>
    <xf numFmtId="0" fontId="47" fillId="0" borderId="0" xfId="2" applyNumberFormat="1" applyFont="1" applyAlignment="1">
      <alignment horizontal="justify" vertical="justify"/>
    </xf>
    <xf numFmtId="0" fontId="1" fillId="0" borderId="0" xfId="2" applyNumberFormat="1" applyFont="1" applyAlignment="1">
      <alignment horizontal="justify" vertical="justify"/>
    </xf>
    <xf numFmtId="0" fontId="33" fillId="0" borderId="0" xfId="2" applyNumberFormat="1" applyFont="1" applyBorder="1" applyAlignment="1">
      <alignment horizontal="justify" vertical="top"/>
    </xf>
    <xf numFmtId="0" fontId="33" fillId="0" borderId="0" xfId="2" applyNumberFormat="1" applyFont="1" applyAlignment="1">
      <alignment horizontal="justify" vertical="top"/>
    </xf>
    <xf numFmtId="0" fontId="33" fillId="0" borderId="0" xfId="2" applyNumberFormat="1" applyFont="1" applyBorder="1" applyAlignment="1">
      <alignment horizontal="justify"/>
    </xf>
    <xf numFmtId="0" fontId="33" fillId="0" borderId="0" xfId="2" applyNumberFormat="1" applyFont="1" applyAlignment="1">
      <alignment horizontal="justify"/>
    </xf>
    <xf numFmtId="0" fontId="33" fillId="0" borderId="0" xfId="2" applyNumberFormat="1" applyFont="1" applyBorder="1" applyAlignment="1">
      <alignment horizontal="justify" vertical="top" wrapText="1"/>
    </xf>
    <xf numFmtId="0" fontId="24" fillId="0" borderId="0" xfId="3" applyFont="1" applyFill="1" applyBorder="1" applyAlignment="1" applyProtection="1">
      <alignment horizontal="left" vertical="top" wrapText="1"/>
      <protection locked="0"/>
    </xf>
    <xf numFmtId="0" fontId="28" fillId="0" borderId="0" xfId="3" applyFont="1" applyFill="1" applyBorder="1" applyAlignment="1" applyProtection="1">
      <alignment horizontal="left" vertical="top" wrapText="1"/>
      <protection locked="0"/>
    </xf>
    <xf numFmtId="164" fontId="3" fillId="0" borderId="8" xfId="0" applyNumberFormat="1" applyFont="1" applyFill="1" applyBorder="1" applyAlignment="1">
      <alignment horizontal="center" vertical="center"/>
    </xf>
    <xf numFmtId="164" fontId="3" fillId="0" borderId="9" xfId="0" applyNumberFormat="1" applyFont="1" applyFill="1" applyBorder="1" applyAlignment="1">
      <alignment horizontal="center" vertical="center"/>
    </xf>
    <xf numFmtId="164" fontId="3" fillId="0" borderId="10"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164" fontId="13" fillId="0" borderId="10" xfId="0" applyNumberFormat="1" applyFont="1" applyFill="1" applyBorder="1" applyAlignment="1">
      <alignment horizontal="center" vertical="center"/>
    </xf>
    <xf numFmtId="164" fontId="13" fillId="0" borderId="4" xfId="0" applyNumberFormat="1" applyFont="1" applyFill="1" applyBorder="1" applyAlignment="1">
      <alignment horizontal="center" vertical="center"/>
    </xf>
    <xf numFmtId="0" fontId="70" fillId="0" borderId="0" xfId="5" applyNumberFormat="1" applyFont="1" applyFill="1" applyBorder="1" applyAlignment="1">
      <alignment horizontal="justify" vertical="top" wrapText="1"/>
    </xf>
    <xf numFmtId="0" fontId="5" fillId="0" borderId="0" xfId="0" applyFont="1" applyAlignment="1">
      <alignment horizontal="justify" wrapText="1"/>
    </xf>
    <xf numFmtId="0" fontId="13" fillId="0" borderId="0" xfId="0" applyFont="1" applyFill="1" applyBorder="1" applyAlignment="1">
      <alignment horizontal="left" wrapText="1"/>
    </xf>
    <xf numFmtId="0" fontId="5" fillId="0" borderId="0" xfId="0" applyFont="1" applyFill="1" applyBorder="1" applyAlignment="1">
      <alignment horizontal="left"/>
    </xf>
    <xf numFmtId="0" fontId="70" fillId="0" borderId="0" xfId="5" applyFont="1" applyFill="1" applyBorder="1" applyAlignment="1">
      <alignment horizontal="justify" vertical="top" wrapText="1" readingOrder="1"/>
    </xf>
    <xf numFmtId="0" fontId="5" fillId="0" borderId="0" xfId="0" applyFont="1" applyAlignment="1">
      <alignment horizontal="justify" wrapText="1" readingOrder="1"/>
    </xf>
    <xf numFmtId="0" fontId="70" fillId="0" borderId="0" xfId="5" applyNumberFormat="1" applyFont="1" applyFill="1" applyBorder="1" applyAlignment="1">
      <alignment horizontal="justify" vertical="top" wrapText="1" readingOrder="1"/>
    </xf>
    <xf numFmtId="0" fontId="77" fillId="0" borderId="0" xfId="4" applyFont="1" applyBorder="1" applyAlignment="1">
      <alignment horizontal="justify" vertical="center" wrapText="1"/>
    </xf>
    <xf numFmtId="0" fontId="77" fillId="0" borderId="0" xfId="4" applyFont="1" applyAlignment="1">
      <alignment horizontal="justify" wrapText="1"/>
    </xf>
    <xf numFmtId="0" fontId="45" fillId="0" borderId="0" xfId="4" applyFont="1" applyAlignment="1">
      <alignment horizontal="justify" wrapText="1"/>
    </xf>
    <xf numFmtId="0" fontId="78" fillId="0" borderId="0" xfId="4" applyFont="1" applyAlignment="1">
      <alignment horizontal="justify" wrapText="1"/>
    </xf>
  </cellXfs>
  <cellStyles count="16">
    <cellStyle name="Comma 2" xfId="11" xr:uid="{00000000-0005-0000-0000-000000000000}"/>
    <cellStyle name="Comma 2 2" xfId="8" xr:uid="{00000000-0005-0000-0000-000001000000}"/>
    <cellStyle name="Currency 2" xfId="13" xr:uid="{00000000-0005-0000-0000-000002000000}"/>
    <cellStyle name="Normal" xfId="0" builtinId="0"/>
    <cellStyle name="Normal 2" xfId="1" xr:uid="{00000000-0005-0000-0000-000004000000}"/>
    <cellStyle name="Normal 2 2" xfId="2" xr:uid="{00000000-0005-0000-0000-000005000000}"/>
    <cellStyle name="Normal 2 3" xfId="6" xr:uid="{00000000-0005-0000-0000-000006000000}"/>
    <cellStyle name="Normal 3" xfId="12" xr:uid="{00000000-0005-0000-0000-000007000000}"/>
    <cellStyle name="Normal 4" xfId="14" xr:uid="{00000000-0005-0000-0000-000008000000}"/>
    <cellStyle name="Normal 5" xfId="4" xr:uid="{00000000-0005-0000-0000-000009000000}"/>
    <cellStyle name="Normal_3. SIT    EI elektro - DEPADANS" xfId="9" xr:uid="{00000000-0005-0000-0000-00000A000000}"/>
    <cellStyle name="Normal_3. SIT    EIelektro- HOTEL -SOBE" xfId="5" xr:uid="{00000000-0005-0000-0000-00000B000000}"/>
    <cellStyle name="Normal_KLJUNAK 2005 (2)" xfId="3" xr:uid="{00000000-0005-0000-0000-00000C000000}"/>
    <cellStyle name="Normal_TROŠKOVNIK - KAM - ŽUTO" xfId="7" xr:uid="{00000000-0005-0000-0000-00000D000000}"/>
    <cellStyle name="Normalno 4" xfId="15" xr:uid="{00000000-0005-0000-0000-00000E000000}"/>
    <cellStyle name="Obično 2" xfId="10"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624840</xdr:colOff>
      <xdr:row>349</xdr:row>
      <xdr:rowOff>0</xdr:rowOff>
    </xdr:from>
    <xdr:ext cx="184731" cy="264560"/>
    <xdr:sp macro="" textlink="">
      <xdr:nvSpPr>
        <xdr:cNvPr id="2" name="TextBox 1">
          <a:extLst>
            <a:ext uri="{FF2B5EF4-FFF2-40B4-BE49-F238E27FC236}">
              <a16:creationId xmlns:a16="http://schemas.microsoft.com/office/drawing/2014/main" id="{6AECE5DE-A1B9-494D-829A-C0DFC531814A}"/>
            </a:ext>
          </a:extLst>
        </xdr:cNvPr>
        <xdr:cNvSpPr txBox="1"/>
      </xdr:nvSpPr>
      <xdr:spPr>
        <a:xfrm>
          <a:off x="5206365" y="17445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624840</xdr:colOff>
      <xdr:row>613</xdr:row>
      <xdr:rowOff>0</xdr:rowOff>
    </xdr:from>
    <xdr:ext cx="184731" cy="264560"/>
    <xdr:sp macro="" textlink="">
      <xdr:nvSpPr>
        <xdr:cNvPr id="3" name="TextBox 2">
          <a:extLst>
            <a:ext uri="{FF2B5EF4-FFF2-40B4-BE49-F238E27FC236}">
              <a16:creationId xmlns:a16="http://schemas.microsoft.com/office/drawing/2014/main" id="{F6C7C9AE-006D-42AE-BABF-439EA239329A}"/>
            </a:ext>
          </a:extLst>
        </xdr:cNvPr>
        <xdr:cNvSpPr txBox="1"/>
      </xdr:nvSpPr>
      <xdr:spPr>
        <a:xfrm>
          <a:off x="5206365" y="28234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624840</xdr:colOff>
      <xdr:row>749</xdr:row>
      <xdr:rowOff>0</xdr:rowOff>
    </xdr:from>
    <xdr:ext cx="184731" cy="264560"/>
    <xdr:sp macro="" textlink="">
      <xdr:nvSpPr>
        <xdr:cNvPr id="4" name="TextBox 3">
          <a:extLst>
            <a:ext uri="{FF2B5EF4-FFF2-40B4-BE49-F238E27FC236}">
              <a16:creationId xmlns:a16="http://schemas.microsoft.com/office/drawing/2014/main" id="{5CFA2258-1CDE-4DDD-816E-B59C6266BB3D}"/>
            </a:ext>
          </a:extLst>
        </xdr:cNvPr>
        <xdr:cNvSpPr txBox="1"/>
      </xdr:nvSpPr>
      <xdr:spPr>
        <a:xfrm>
          <a:off x="5206365" y="32064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624840</xdr:colOff>
      <xdr:row>51</xdr:row>
      <xdr:rowOff>0</xdr:rowOff>
    </xdr:from>
    <xdr:ext cx="184731" cy="264560"/>
    <xdr:sp macro="" textlink="">
      <xdr:nvSpPr>
        <xdr:cNvPr id="5" name="TextBox 4">
          <a:extLst>
            <a:ext uri="{FF2B5EF4-FFF2-40B4-BE49-F238E27FC236}">
              <a16:creationId xmlns:a16="http://schemas.microsoft.com/office/drawing/2014/main" id="{74A8F695-A84C-41B1-A6E8-0D5FA9074B44}"/>
            </a:ext>
          </a:extLst>
        </xdr:cNvPr>
        <xdr:cNvSpPr txBox="1"/>
      </xdr:nvSpPr>
      <xdr:spPr>
        <a:xfrm>
          <a:off x="5206365" y="990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624840</xdr:colOff>
      <xdr:row>71</xdr:row>
      <xdr:rowOff>0</xdr:rowOff>
    </xdr:from>
    <xdr:ext cx="184731" cy="264560"/>
    <xdr:sp macro="" textlink="">
      <xdr:nvSpPr>
        <xdr:cNvPr id="6" name="TextBox 5">
          <a:extLst>
            <a:ext uri="{FF2B5EF4-FFF2-40B4-BE49-F238E27FC236}">
              <a16:creationId xmlns:a16="http://schemas.microsoft.com/office/drawing/2014/main" id="{8AAB1498-BA3A-4BB4-A086-3944B2667583}"/>
            </a:ext>
          </a:extLst>
        </xdr:cNvPr>
        <xdr:cNvSpPr txBox="1"/>
      </xdr:nvSpPr>
      <xdr:spPr>
        <a:xfrm>
          <a:off x="5206365" y="1831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32"/>
  <sheetViews>
    <sheetView view="pageBreakPreview" zoomScale="60" zoomScaleNormal="100" workbookViewId="0">
      <pane xSplit="2" ySplit="1" topLeftCell="C2" activePane="bottomRight" state="frozenSplit"/>
      <selection pane="topRight" activeCell="C1" sqref="C1"/>
      <selection pane="bottomLeft" activeCell="A9" sqref="A9"/>
      <selection pane="bottomRight" activeCell="S30" sqref="S30"/>
    </sheetView>
  </sheetViews>
  <sheetFormatPr defaultRowHeight="12.75"/>
  <cols>
    <col min="1" max="1" width="15.85546875" style="489" customWidth="1"/>
    <col min="2" max="2" width="74.7109375" customWidth="1"/>
    <col min="257" max="257" width="15.85546875" customWidth="1"/>
    <col min="258" max="258" width="74.7109375" customWidth="1"/>
    <col min="513" max="513" width="15.85546875" customWidth="1"/>
    <col min="514" max="514" width="74.7109375" customWidth="1"/>
    <col min="769" max="769" width="15.85546875" customWidth="1"/>
    <col min="770" max="770" width="74.7109375" customWidth="1"/>
    <col min="1025" max="1025" width="15.85546875" customWidth="1"/>
    <col min="1026" max="1026" width="74.7109375" customWidth="1"/>
    <col min="1281" max="1281" width="15.85546875" customWidth="1"/>
    <col min="1282" max="1282" width="74.7109375" customWidth="1"/>
    <col min="1537" max="1537" width="15.85546875" customWidth="1"/>
    <col min="1538" max="1538" width="74.7109375" customWidth="1"/>
    <col min="1793" max="1793" width="15.85546875" customWidth="1"/>
    <col min="1794" max="1794" width="74.7109375" customWidth="1"/>
    <col min="2049" max="2049" width="15.85546875" customWidth="1"/>
    <col min="2050" max="2050" width="74.7109375" customWidth="1"/>
    <col min="2305" max="2305" width="15.85546875" customWidth="1"/>
    <col min="2306" max="2306" width="74.7109375" customWidth="1"/>
    <col min="2561" max="2561" width="15.85546875" customWidth="1"/>
    <col min="2562" max="2562" width="74.7109375" customWidth="1"/>
    <col min="2817" max="2817" width="15.85546875" customWidth="1"/>
    <col min="2818" max="2818" width="74.7109375" customWidth="1"/>
    <col min="3073" max="3073" width="15.85546875" customWidth="1"/>
    <col min="3074" max="3074" width="74.7109375" customWidth="1"/>
    <col min="3329" max="3329" width="15.85546875" customWidth="1"/>
    <col min="3330" max="3330" width="74.7109375" customWidth="1"/>
    <col min="3585" max="3585" width="15.85546875" customWidth="1"/>
    <col min="3586" max="3586" width="74.7109375" customWidth="1"/>
    <col min="3841" max="3841" width="15.85546875" customWidth="1"/>
    <col min="3842" max="3842" width="74.7109375" customWidth="1"/>
    <col min="4097" max="4097" width="15.85546875" customWidth="1"/>
    <col min="4098" max="4098" width="74.7109375" customWidth="1"/>
    <col min="4353" max="4353" width="15.85546875" customWidth="1"/>
    <col min="4354" max="4354" width="74.7109375" customWidth="1"/>
    <col min="4609" max="4609" width="15.85546875" customWidth="1"/>
    <col min="4610" max="4610" width="74.7109375" customWidth="1"/>
    <col min="4865" max="4865" width="15.85546875" customWidth="1"/>
    <col min="4866" max="4866" width="74.7109375" customWidth="1"/>
    <col min="5121" max="5121" width="15.85546875" customWidth="1"/>
    <col min="5122" max="5122" width="74.7109375" customWidth="1"/>
    <col min="5377" max="5377" width="15.85546875" customWidth="1"/>
    <col min="5378" max="5378" width="74.7109375" customWidth="1"/>
    <col min="5633" max="5633" width="15.85546875" customWidth="1"/>
    <col min="5634" max="5634" width="74.7109375" customWidth="1"/>
    <col min="5889" max="5889" width="15.85546875" customWidth="1"/>
    <col min="5890" max="5890" width="74.7109375" customWidth="1"/>
    <col min="6145" max="6145" width="15.85546875" customWidth="1"/>
    <col min="6146" max="6146" width="74.7109375" customWidth="1"/>
    <col min="6401" max="6401" width="15.85546875" customWidth="1"/>
    <col min="6402" max="6402" width="74.7109375" customWidth="1"/>
    <col min="6657" max="6657" width="15.85546875" customWidth="1"/>
    <col min="6658" max="6658" width="74.7109375" customWidth="1"/>
    <col min="6913" max="6913" width="15.85546875" customWidth="1"/>
    <col min="6914" max="6914" width="74.7109375" customWidth="1"/>
    <col min="7169" max="7169" width="15.85546875" customWidth="1"/>
    <col min="7170" max="7170" width="74.7109375" customWidth="1"/>
    <col min="7425" max="7425" width="15.85546875" customWidth="1"/>
    <col min="7426" max="7426" width="74.7109375" customWidth="1"/>
    <col min="7681" max="7681" width="15.85546875" customWidth="1"/>
    <col min="7682" max="7682" width="74.7109375" customWidth="1"/>
    <col min="7937" max="7937" width="15.85546875" customWidth="1"/>
    <col min="7938" max="7938" width="74.7109375" customWidth="1"/>
    <col min="8193" max="8193" width="15.85546875" customWidth="1"/>
    <col min="8194" max="8194" width="74.7109375" customWidth="1"/>
    <col min="8449" max="8449" width="15.85546875" customWidth="1"/>
    <col min="8450" max="8450" width="74.7109375" customWidth="1"/>
    <col min="8705" max="8705" width="15.85546875" customWidth="1"/>
    <col min="8706" max="8706" width="74.7109375" customWidth="1"/>
    <col min="8961" max="8961" width="15.85546875" customWidth="1"/>
    <col min="8962" max="8962" width="74.7109375" customWidth="1"/>
    <col min="9217" max="9217" width="15.85546875" customWidth="1"/>
    <col min="9218" max="9218" width="74.7109375" customWidth="1"/>
    <col min="9473" max="9473" width="15.85546875" customWidth="1"/>
    <col min="9474" max="9474" width="74.7109375" customWidth="1"/>
    <col min="9729" max="9729" width="15.85546875" customWidth="1"/>
    <col min="9730" max="9730" width="74.7109375" customWidth="1"/>
    <col min="9985" max="9985" width="15.85546875" customWidth="1"/>
    <col min="9986" max="9986" width="74.7109375" customWidth="1"/>
    <col min="10241" max="10241" width="15.85546875" customWidth="1"/>
    <col min="10242" max="10242" width="74.7109375" customWidth="1"/>
    <col min="10497" max="10497" width="15.85546875" customWidth="1"/>
    <col min="10498" max="10498" width="74.7109375" customWidth="1"/>
    <col min="10753" max="10753" width="15.85546875" customWidth="1"/>
    <col min="10754" max="10754" width="74.7109375" customWidth="1"/>
    <col min="11009" max="11009" width="15.85546875" customWidth="1"/>
    <col min="11010" max="11010" width="74.7109375" customWidth="1"/>
    <col min="11265" max="11265" width="15.85546875" customWidth="1"/>
    <col min="11266" max="11266" width="74.7109375" customWidth="1"/>
    <col min="11521" max="11521" width="15.85546875" customWidth="1"/>
    <col min="11522" max="11522" width="74.7109375" customWidth="1"/>
    <col min="11777" max="11777" width="15.85546875" customWidth="1"/>
    <col min="11778" max="11778" width="74.7109375" customWidth="1"/>
    <col min="12033" max="12033" width="15.85546875" customWidth="1"/>
    <col min="12034" max="12034" width="74.7109375" customWidth="1"/>
    <col min="12289" max="12289" width="15.85546875" customWidth="1"/>
    <col min="12290" max="12290" width="74.7109375" customWidth="1"/>
    <col min="12545" max="12545" width="15.85546875" customWidth="1"/>
    <col min="12546" max="12546" width="74.7109375" customWidth="1"/>
    <col min="12801" max="12801" width="15.85546875" customWidth="1"/>
    <col min="12802" max="12802" width="74.7109375" customWidth="1"/>
    <col min="13057" max="13057" width="15.85546875" customWidth="1"/>
    <col min="13058" max="13058" width="74.7109375" customWidth="1"/>
    <col min="13313" max="13313" width="15.85546875" customWidth="1"/>
    <col min="13314" max="13314" width="74.7109375" customWidth="1"/>
    <col min="13569" max="13569" width="15.85546875" customWidth="1"/>
    <col min="13570" max="13570" width="74.7109375" customWidth="1"/>
    <col min="13825" max="13825" width="15.85546875" customWidth="1"/>
    <col min="13826" max="13826" width="74.7109375" customWidth="1"/>
    <col min="14081" max="14081" width="15.85546875" customWidth="1"/>
    <col min="14082" max="14082" width="74.7109375" customWidth="1"/>
    <col min="14337" max="14337" width="15.85546875" customWidth="1"/>
    <col min="14338" max="14338" width="74.7109375" customWidth="1"/>
    <col min="14593" max="14593" width="15.85546875" customWidth="1"/>
    <col min="14594" max="14594" width="74.7109375" customWidth="1"/>
    <col min="14849" max="14849" width="15.85546875" customWidth="1"/>
    <col min="14850" max="14850" width="74.7109375" customWidth="1"/>
    <col min="15105" max="15105" width="15.85546875" customWidth="1"/>
    <col min="15106" max="15106" width="74.7109375" customWidth="1"/>
    <col min="15361" max="15361" width="15.85546875" customWidth="1"/>
    <col min="15362" max="15362" width="74.7109375" customWidth="1"/>
    <col min="15617" max="15617" width="15.85546875" customWidth="1"/>
    <col min="15618" max="15618" width="74.7109375" customWidth="1"/>
    <col min="15873" max="15873" width="15.85546875" customWidth="1"/>
    <col min="15874" max="15874" width="74.7109375" customWidth="1"/>
    <col min="16129" max="16129" width="15.85546875" customWidth="1"/>
    <col min="16130" max="16130" width="74.7109375" customWidth="1"/>
  </cols>
  <sheetData>
    <row r="1" spans="1:2" s="435" customFormat="1" ht="18" customHeight="1">
      <c r="A1" s="434" t="s">
        <v>80</v>
      </c>
      <c r="B1" s="434" t="s">
        <v>155</v>
      </c>
    </row>
    <row r="2" spans="1:2" s="437" customFormat="1" ht="18" customHeight="1">
      <c r="A2" s="436"/>
      <c r="B2" s="434" t="s">
        <v>667</v>
      </c>
    </row>
    <row r="3" spans="1:2" s="437" customFormat="1" ht="18" customHeight="1">
      <c r="A3" s="436"/>
      <c r="B3" s="438"/>
    </row>
    <row r="4" spans="1:2" s="437" customFormat="1" ht="18" customHeight="1">
      <c r="A4" s="434" t="s">
        <v>81</v>
      </c>
      <c r="B4" s="434" t="s">
        <v>668</v>
      </c>
    </row>
    <row r="5" spans="1:2" s="437" customFormat="1" ht="18" customHeight="1">
      <c r="A5" s="436"/>
      <c r="B5" s="439" t="s">
        <v>669</v>
      </c>
    </row>
    <row r="6" spans="1:2" s="437" customFormat="1" ht="18" customHeight="1">
      <c r="A6" s="436"/>
      <c r="B6" s="439" t="s">
        <v>161</v>
      </c>
    </row>
    <row r="7" spans="1:2" s="437" customFormat="1" ht="18" customHeight="1">
      <c r="A7" s="436"/>
      <c r="B7" s="439"/>
    </row>
    <row r="8" spans="1:2" s="437" customFormat="1" ht="18" customHeight="1">
      <c r="A8" s="434" t="s">
        <v>82</v>
      </c>
      <c r="B8" s="434" t="s">
        <v>670</v>
      </c>
    </row>
    <row r="9" spans="1:2" s="437" customFormat="1" ht="18" customHeight="1">
      <c r="A9" s="440"/>
      <c r="B9" s="441"/>
    </row>
    <row r="10" spans="1:2" s="437" customFormat="1" ht="18" customHeight="1">
      <c r="A10" s="440"/>
      <c r="B10" s="441"/>
    </row>
    <row r="11" spans="1:2" s="437" customFormat="1" ht="18" customHeight="1">
      <c r="A11" s="440"/>
      <c r="B11" s="441"/>
    </row>
    <row r="12" spans="1:2" s="437" customFormat="1" ht="18" customHeight="1">
      <c r="A12" s="440"/>
      <c r="B12" s="441"/>
    </row>
    <row r="13" spans="1:2" s="437" customFormat="1" ht="18" customHeight="1">
      <c r="A13" s="440"/>
      <c r="B13" s="442"/>
    </row>
    <row r="14" spans="1:2" s="437" customFormat="1" ht="18" customHeight="1">
      <c r="A14" s="443"/>
      <c r="B14" s="444"/>
    </row>
    <row r="15" spans="1:2" s="437" customFormat="1" ht="18" customHeight="1">
      <c r="A15" s="443"/>
      <c r="B15" s="444"/>
    </row>
    <row r="16" spans="1:2" s="437" customFormat="1" ht="18" customHeight="1">
      <c r="A16" s="443"/>
      <c r="B16" s="444"/>
    </row>
    <row r="17" spans="1:2" s="447" customFormat="1" ht="18" customHeight="1">
      <c r="A17" s="445"/>
      <c r="B17" s="446" t="s">
        <v>671</v>
      </c>
    </row>
    <row r="18" spans="1:2" s="450" customFormat="1" ht="18" customHeight="1">
      <c r="A18" s="448"/>
      <c r="B18" s="449"/>
    </row>
    <row r="19" spans="1:2" s="453" customFormat="1" ht="18" customHeight="1">
      <c r="A19" s="451"/>
      <c r="B19" s="452"/>
    </row>
    <row r="20" spans="1:2" s="453" customFormat="1" ht="18" customHeight="1">
      <c r="A20" s="451"/>
      <c r="B20" s="452"/>
    </row>
    <row r="21" spans="1:2" s="453" customFormat="1" ht="18" customHeight="1">
      <c r="A21" s="451"/>
      <c r="B21" s="452"/>
    </row>
    <row r="22" spans="1:2" s="437" customFormat="1" ht="18" customHeight="1">
      <c r="A22" s="451"/>
      <c r="B22" s="441"/>
    </row>
    <row r="23" spans="1:2" s="437" customFormat="1" ht="18" customHeight="1">
      <c r="A23" s="454"/>
      <c r="B23" s="452"/>
    </row>
    <row r="24" spans="1:2" s="437" customFormat="1" ht="18" customHeight="1">
      <c r="A24" s="454"/>
      <c r="B24" s="452"/>
    </row>
    <row r="25" spans="1:2" s="437" customFormat="1" ht="18" customHeight="1">
      <c r="A25" s="454"/>
      <c r="B25" s="452"/>
    </row>
    <row r="26" spans="1:2" s="437" customFormat="1" ht="18" customHeight="1">
      <c r="A26" s="439" t="s">
        <v>672</v>
      </c>
      <c r="B26" s="452"/>
    </row>
    <row r="27" spans="1:2" s="453" customFormat="1" ht="18" customHeight="1">
      <c r="A27" s="439" t="s">
        <v>673</v>
      </c>
      <c r="B27" s="455"/>
    </row>
    <row r="28" spans="1:2" s="453" customFormat="1" ht="18" customHeight="1">
      <c r="A28" s="439" t="s">
        <v>674</v>
      </c>
      <c r="B28" s="456"/>
    </row>
    <row r="29" spans="1:2" s="453" customFormat="1" ht="18" customHeight="1">
      <c r="A29" s="439" t="s">
        <v>675</v>
      </c>
      <c r="B29" s="455"/>
    </row>
    <row r="30" spans="1:2" s="453" customFormat="1" ht="18" customHeight="1">
      <c r="A30" s="457"/>
    </row>
    <row r="31" spans="1:2" s="453" customFormat="1" ht="18" customHeight="1">
      <c r="A31" s="457"/>
      <c r="B31" s="458"/>
    </row>
    <row r="32" spans="1:2" s="453" customFormat="1" ht="18" customHeight="1">
      <c r="A32" s="457"/>
    </row>
    <row r="33" spans="1:2" s="453" customFormat="1" ht="18" customHeight="1">
      <c r="A33" s="457"/>
    </row>
    <row r="34" spans="1:2" s="453" customFormat="1" ht="18" customHeight="1">
      <c r="A34" s="457"/>
    </row>
    <row r="35" spans="1:2" s="453" customFormat="1" ht="18" customHeight="1">
      <c r="A35" s="457"/>
    </row>
    <row r="36" spans="1:2" s="453" customFormat="1" ht="18" customHeight="1">
      <c r="A36" s="457"/>
    </row>
    <row r="37" spans="1:2" s="453" customFormat="1" ht="18" customHeight="1">
      <c r="A37" s="457"/>
      <c r="B37" s="458"/>
    </row>
    <row r="38" spans="1:2" s="453" customFormat="1" ht="18" customHeight="1">
      <c r="A38" s="457"/>
      <c r="B38" s="458"/>
    </row>
    <row r="39" spans="1:2" s="453" customFormat="1" ht="18" customHeight="1">
      <c r="A39" s="434" t="s">
        <v>676</v>
      </c>
    </row>
    <row r="40" spans="1:2" s="453" customFormat="1" ht="18" customHeight="1">
      <c r="A40" s="457"/>
    </row>
    <row r="41" spans="1:2" s="453" customFormat="1" ht="18" customHeight="1">
      <c r="A41" s="457"/>
    </row>
    <row r="42" spans="1:2" s="453" customFormat="1" ht="18" customHeight="1">
      <c r="A42" s="457"/>
    </row>
    <row r="43" spans="1:2" s="453" customFormat="1" ht="18" customHeight="1">
      <c r="A43" s="457"/>
    </row>
    <row r="44" spans="1:2" s="453" customFormat="1" ht="18" customHeight="1">
      <c r="A44" s="457"/>
    </row>
    <row r="45" spans="1:2" s="453" customFormat="1" ht="18" customHeight="1">
      <c r="A45" s="457"/>
    </row>
    <row r="46" spans="1:2" s="453" customFormat="1" ht="18" customHeight="1">
      <c r="A46" s="457"/>
    </row>
    <row r="47" spans="1:2" s="453" customFormat="1" ht="18" customHeight="1">
      <c r="A47" s="457"/>
    </row>
    <row r="48" spans="1:2" s="453" customFormat="1" ht="18" customHeight="1">
      <c r="A48" s="457"/>
    </row>
    <row r="49" spans="1:2" s="453" customFormat="1" ht="18" customHeight="1">
      <c r="A49" s="457"/>
      <c r="B49" s="459"/>
    </row>
    <row r="50" spans="1:2" s="437" customFormat="1" ht="18" customHeight="1">
      <c r="A50" s="436"/>
    </row>
    <row r="51" spans="1:2" s="437" customFormat="1" ht="18" customHeight="1">
      <c r="A51" s="436"/>
    </row>
    <row r="52" spans="1:2" s="461" customFormat="1" ht="18" customHeight="1">
      <c r="A52" s="460"/>
    </row>
    <row r="53" spans="1:2" s="461" customFormat="1" ht="18" customHeight="1">
      <c r="A53" s="460"/>
    </row>
    <row r="54" spans="1:2" s="461" customFormat="1" ht="18" customHeight="1">
      <c r="A54" s="460"/>
    </row>
    <row r="55" spans="1:2" s="463" customFormat="1" ht="18" customHeight="1">
      <c r="A55" s="462"/>
    </row>
    <row r="56" spans="1:2" s="463" customFormat="1" ht="18" customHeight="1">
      <c r="A56" s="462"/>
    </row>
    <row r="57" spans="1:2" s="463" customFormat="1" ht="18" customHeight="1">
      <c r="A57" s="462"/>
      <c r="B57" s="464"/>
    </row>
    <row r="58" spans="1:2" s="463" customFormat="1" ht="18" customHeight="1">
      <c r="A58" s="462"/>
      <c r="B58" s="464"/>
    </row>
    <row r="59" spans="1:2" s="463" customFormat="1" ht="18" customHeight="1">
      <c r="A59" s="462"/>
    </row>
    <row r="60" spans="1:2" s="463" customFormat="1" ht="18" customHeight="1">
      <c r="A60" s="462"/>
      <c r="B60" s="464"/>
    </row>
    <row r="61" spans="1:2" s="463" customFormat="1" ht="14.45" customHeight="1">
      <c r="A61" s="462"/>
    </row>
    <row r="62" spans="1:2" s="463" customFormat="1" ht="14.45" customHeight="1">
      <c r="A62" s="462"/>
    </row>
    <row r="63" spans="1:2" s="463" customFormat="1" ht="14.45" customHeight="1">
      <c r="A63" s="462"/>
    </row>
    <row r="64" spans="1:2" s="463" customFormat="1" ht="14.45" customHeight="1">
      <c r="A64" s="462"/>
    </row>
    <row r="65" spans="1:2" s="463" customFormat="1" ht="14.45" customHeight="1">
      <c r="A65" s="462"/>
    </row>
    <row r="66" spans="1:2" s="463" customFormat="1" ht="14.45" customHeight="1">
      <c r="A66" s="462"/>
    </row>
    <row r="67" spans="1:2" s="463" customFormat="1" ht="14.45" customHeight="1">
      <c r="A67" s="462"/>
      <c r="B67" s="464"/>
    </row>
    <row r="68" spans="1:2" s="463" customFormat="1" ht="14.45" customHeight="1">
      <c r="A68" s="462"/>
      <c r="B68" s="465"/>
    </row>
    <row r="69" spans="1:2" s="463" customFormat="1" ht="14.45" customHeight="1">
      <c r="A69" s="462"/>
    </row>
    <row r="70" spans="1:2" s="463" customFormat="1" ht="14.45" customHeight="1">
      <c r="A70" s="462"/>
    </row>
    <row r="71" spans="1:2" s="463" customFormat="1" ht="14.45" customHeight="1">
      <c r="A71" s="462"/>
    </row>
    <row r="72" spans="1:2" s="463" customFormat="1" ht="14.45" customHeight="1">
      <c r="A72" s="462"/>
    </row>
    <row r="73" spans="1:2" s="463" customFormat="1" ht="14.45" customHeight="1">
      <c r="A73" s="462"/>
    </row>
    <row r="74" spans="1:2" s="463" customFormat="1" ht="14.45" customHeight="1">
      <c r="A74" s="462"/>
    </row>
    <row r="75" spans="1:2" s="463" customFormat="1" ht="14.45" customHeight="1">
      <c r="A75" s="462"/>
    </row>
    <row r="76" spans="1:2" s="463" customFormat="1" ht="14.45" customHeight="1">
      <c r="A76" s="462"/>
    </row>
    <row r="77" spans="1:2" s="463" customFormat="1" ht="14.45" customHeight="1">
      <c r="A77" s="462"/>
    </row>
    <row r="78" spans="1:2" s="463" customFormat="1" ht="14.45" customHeight="1">
      <c r="A78" s="462"/>
    </row>
    <row r="79" spans="1:2" s="463" customFormat="1" ht="14.45" customHeight="1">
      <c r="A79" s="462"/>
    </row>
    <row r="80" spans="1:2" s="463" customFormat="1" ht="14.45" customHeight="1">
      <c r="A80" s="462"/>
    </row>
    <row r="81" spans="1:2" s="463" customFormat="1" ht="14.45" customHeight="1">
      <c r="A81" s="462"/>
    </row>
    <row r="82" spans="1:2" s="463" customFormat="1" ht="14.45" customHeight="1">
      <c r="A82" s="462"/>
    </row>
    <row r="83" spans="1:2" s="463" customFormat="1" ht="14.45" customHeight="1">
      <c r="A83" s="462"/>
    </row>
    <row r="84" spans="1:2" s="463" customFormat="1" ht="14.45" customHeight="1">
      <c r="A84" s="462"/>
    </row>
    <row r="85" spans="1:2" s="463" customFormat="1" ht="14.45" customHeight="1">
      <c r="A85" s="462"/>
    </row>
    <row r="86" spans="1:2" s="463" customFormat="1" ht="14.45" customHeight="1">
      <c r="A86" s="462"/>
    </row>
    <row r="87" spans="1:2" s="463" customFormat="1" ht="14.45" customHeight="1">
      <c r="A87" s="462"/>
    </row>
    <row r="88" spans="1:2" s="463" customFormat="1" ht="14.45" customHeight="1">
      <c r="A88" s="462"/>
    </row>
    <row r="89" spans="1:2" s="463" customFormat="1" ht="14.45" customHeight="1">
      <c r="A89" s="462"/>
    </row>
    <row r="90" spans="1:2" s="463" customFormat="1" ht="14.45" customHeight="1">
      <c r="A90" s="462"/>
      <c r="B90" s="465"/>
    </row>
    <row r="91" spans="1:2" s="463" customFormat="1" ht="14.45" customHeight="1">
      <c r="A91" s="462"/>
      <c r="B91" s="465"/>
    </row>
    <row r="92" spans="1:2" s="463" customFormat="1" ht="14.45" customHeight="1">
      <c r="A92" s="462"/>
      <c r="B92" s="465"/>
    </row>
    <row r="93" spans="1:2" s="463" customFormat="1" ht="14.45" customHeight="1">
      <c r="A93" s="462"/>
      <c r="B93" s="464"/>
    </row>
    <row r="94" spans="1:2" s="463" customFormat="1" ht="14.45" customHeight="1">
      <c r="A94" s="462"/>
    </row>
    <row r="95" spans="1:2" s="463" customFormat="1" ht="14.45" customHeight="1">
      <c r="A95" s="462"/>
    </row>
    <row r="96" spans="1:2" s="463" customFormat="1" ht="14.45" customHeight="1">
      <c r="A96" s="462"/>
    </row>
    <row r="97" spans="1:2" s="463" customFormat="1" ht="14.45" customHeight="1">
      <c r="A97" s="462"/>
    </row>
    <row r="98" spans="1:2" s="463" customFormat="1" ht="14.45" customHeight="1">
      <c r="A98" s="462"/>
    </row>
    <row r="99" spans="1:2" s="463" customFormat="1" ht="14.45" customHeight="1">
      <c r="A99" s="462"/>
    </row>
    <row r="100" spans="1:2" s="463" customFormat="1" ht="14.45" customHeight="1">
      <c r="A100" s="462"/>
    </row>
    <row r="101" spans="1:2" s="463" customFormat="1" ht="14.45" customHeight="1">
      <c r="A101" s="462"/>
    </row>
    <row r="102" spans="1:2" s="463" customFormat="1" ht="14.45" customHeight="1">
      <c r="A102" s="462"/>
    </row>
    <row r="103" spans="1:2" s="463" customFormat="1" ht="14.45" customHeight="1">
      <c r="A103" s="462"/>
    </row>
    <row r="104" spans="1:2" s="463" customFormat="1" ht="14.45" customHeight="1">
      <c r="A104" s="462"/>
    </row>
    <row r="105" spans="1:2" s="463" customFormat="1" ht="14.45" customHeight="1">
      <c r="A105" s="462"/>
    </row>
    <row r="106" spans="1:2" s="463" customFormat="1" ht="14.45" customHeight="1">
      <c r="A106" s="462"/>
    </row>
    <row r="107" spans="1:2" s="463" customFormat="1" ht="14.45" customHeight="1">
      <c r="A107" s="462"/>
    </row>
    <row r="108" spans="1:2" s="463" customFormat="1" ht="14.45" customHeight="1">
      <c r="A108" s="462"/>
      <c r="B108" s="464"/>
    </row>
    <row r="109" spans="1:2" s="463" customFormat="1" ht="14.45" customHeight="1">
      <c r="A109" s="462"/>
      <c r="B109" s="464"/>
    </row>
    <row r="110" spans="1:2" s="463" customFormat="1" ht="14.45" customHeight="1">
      <c r="A110" s="462"/>
    </row>
    <row r="111" spans="1:2" s="463" customFormat="1" ht="14.45" customHeight="1">
      <c r="A111" s="462"/>
    </row>
    <row r="112" spans="1:2" s="463" customFormat="1" ht="14.45" customHeight="1">
      <c r="A112" s="462"/>
    </row>
    <row r="113" spans="1:2" s="463" customFormat="1" ht="14.45" customHeight="1">
      <c r="A113" s="462"/>
    </row>
    <row r="114" spans="1:2" s="463" customFormat="1" ht="14.45" customHeight="1">
      <c r="A114" s="462"/>
      <c r="B114" s="464"/>
    </row>
    <row r="115" spans="1:2" s="463" customFormat="1" ht="14.45" customHeight="1">
      <c r="A115" s="462"/>
    </row>
    <row r="116" spans="1:2" s="463" customFormat="1" ht="14.45" customHeight="1">
      <c r="A116" s="462"/>
    </row>
    <row r="117" spans="1:2" s="463" customFormat="1" ht="14.45" customHeight="1">
      <c r="A117" s="462"/>
      <c r="B117" s="464"/>
    </row>
    <row r="118" spans="1:2" s="463" customFormat="1" ht="14.45" customHeight="1">
      <c r="A118" s="462"/>
    </row>
    <row r="119" spans="1:2" s="463" customFormat="1" ht="14.45" customHeight="1">
      <c r="A119" s="462"/>
    </row>
    <row r="120" spans="1:2" s="463" customFormat="1" ht="14.45" customHeight="1">
      <c r="A120" s="462"/>
    </row>
    <row r="121" spans="1:2" s="463" customFormat="1" ht="14.45" customHeight="1">
      <c r="A121" s="462"/>
    </row>
    <row r="122" spans="1:2" s="463" customFormat="1" ht="14.45" customHeight="1">
      <c r="A122" s="462"/>
    </row>
    <row r="123" spans="1:2" s="463" customFormat="1" ht="14.45" customHeight="1">
      <c r="A123" s="462"/>
    </row>
    <row r="124" spans="1:2" s="463" customFormat="1" ht="14.45" customHeight="1">
      <c r="A124" s="462"/>
    </row>
    <row r="125" spans="1:2" s="463" customFormat="1" ht="14.45" customHeight="1">
      <c r="A125" s="462"/>
    </row>
    <row r="126" spans="1:2" s="463" customFormat="1" ht="14.45" customHeight="1">
      <c r="A126" s="462"/>
    </row>
    <row r="127" spans="1:2" s="463" customFormat="1" ht="14.45" customHeight="1">
      <c r="A127" s="462"/>
    </row>
    <row r="128" spans="1:2" s="463" customFormat="1" ht="14.45" customHeight="1">
      <c r="A128" s="462"/>
    </row>
    <row r="129" spans="1:2" s="463" customFormat="1" ht="14.45" customHeight="1">
      <c r="A129" s="462"/>
    </row>
    <row r="130" spans="1:2" s="463" customFormat="1" ht="14.45" customHeight="1">
      <c r="A130" s="462"/>
      <c r="B130" s="465"/>
    </row>
    <row r="131" spans="1:2" s="463" customFormat="1" ht="14.45" customHeight="1">
      <c r="A131" s="462"/>
      <c r="B131" s="464"/>
    </row>
    <row r="132" spans="1:2" s="463" customFormat="1" ht="14.45" customHeight="1">
      <c r="A132" s="462"/>
    </row>
    <row r="133" spans="1:2" s="463" customFormat="1" ht="14.45" customHeight="1">
      <c r="A133" s="462"/>
    </row>
    <row r="134" spans="1:2" s="463" customFormat="1" ht="14.45" customHeight="1">
      <c r="A134" s="462"/>
    </row>
    <row r="135" spans="1:2" s="463" customFormat="1" ht="14.45" customHeight="1">
      <c r="A135" s="462"/>
      <c r="B135" s="465"/>
    </row>
    <row r="136" spans="1:2" s="463" customFormat="1" ht="14.45" customHeight="1">
      <c r="A136" s="462"/>
      <c r="B136" s="464"/>
    </row>
    <row r="137" spans="1:2" s="463" customFormat="1" ht="14.45" customHeight="1">
      <c r="A137" s="462"/>
      <c r="B137" s="464"/>
    </row>
    <row r="138" spans="1:2" s="463" customFormat="1" ht="14.45" customHeight="1">
      <c r="A138" s="462"/>
    </row>
    <row r="139" spans="1:2" s="463" customFormat="1" ht="14.45" customHeight="1">
      <c r="A139" s="462"/>
    </row>
    <row r="140" spans="1:2" s="463" customFormat="1" ht="14.45" customHeight="1">
      <c r="A140" s="462"/>
    </row>
    <row r="141" spans="1:2" s="463" customFormat="1" ht="14.45" customHeight="1">
      <c r="A141" s="462"/>
    </row>
    <row r="142" spans="1:2" s="463" customFormat="1" ht="14.45" customHeight="1">
      <c r="A142" s="462"/>
      <c r="B142" s="465"/>
    </row>
    <row r="143" spans="1:2" s="463" customFormat="1" ht="14.45" customHeight="1">
      <c r="A143" s="462"/>
      <c r="B143" s="464"/>
    </row>
    <row r="144" spans="1:2" s="463" customFormat="1" ht="14.45" customHeight="1">
      <c r="A144" s="462"/>
    </row>
    <row r="145" spans="1:2" s="463" customFormat="1" ht="14.45" customHeight="1">
      <c r="A145" s="462"/>
    </row>
    <row r="146" spans="1:2" s="463" customFormat="1" ht="14.45" customHeight="1">
      <c r="A146" s="462"/>
    </row>
    <row r="147" spans="1:2" s="463" customFormat="1" ht="14.45" customHeight="1">
      <c r="A147" s="462"/>
    </row>
    <row r="148" spans="1:2" s="463" customFormat="1" ht="14.45" customHeight="1">
      <c r="A148" s="462"/>
      <c r="B148" s="465"/>
    </row>
    <row r="149" spans="1:2" s="463" customFormat="1" ht="14.45" customHeight="1">
      <c r="A149" s="462"/>
      <c r="B149" s="464"/>
    </row>
    <row r="150" spans="1:2" s="463" customFormat="1" ht="14.45" customHeight="1">
      <c r="A150" s="462"/>
    </row>
    <row r="151" spans="1:2" s="463" customFormat="1" ht="14.45" customHeight="1">
      <c r="A151" s="462"/>
    </row>
    <row r="152" spans="1:2" s="463" customFormat="1" ht="14.45" customHeight="1">
      <c r="A152" s="462"/>
    </row>
    <row r="153" spans="1:2" s="463" customFormat="1" ht="14.45" customHeight="1">
      <c r="A153" s="462"/>
    </row>
    <row r="154" spans="1:2" s="463" customFormat="1" ht="14.45" customHeight="1">
      <c r="A154" s="462"/>
    </row>
    <row r="155" spans="1:2" s="463" customFormat="1" ht="14.45" customHeight="1">
      <c r="A155" s="462"/>
    </row>
    <row r="156" spans="1:2" s="463" customFormat="1" ht="14.45" customHeight="1">
      <c r="A156" s="462"/>
    </row>
    <row r="157" spans="1:2" s="463" customFormat="1" ht="14.45" customHeight="1">
      <c r="A157" s="462"/>
    </row>
    <row r="158" spans="1:2" s="463" customFormat="1" ht="14.45" customHeight="1">
      <c r="A158" s="462"/>
    </row>
    <row r="159" spans="1:2" s="463" customFormat="1" ht="14.45" customHeight="1">
      <c r="A159" s="462"/>
    </row>
    <row r="160" spans="1:2" s="463" customFormat="1" ht="14.45" customHeight="1">
      <c r="A160" s="462"/>
    </row>
    <row r="161" spans="1:1" s="463" customFormat="1" ht="14.45" customHeight="1">
      <c r="A161" s="462"/>
    </row>
    <row r="162" spans="1:1" s="463" customFormat="1" ht="14.45" customHeight="1">
      <c r="A162" s="462"/>
    </row>
    <row r="163" spans="1:1" s="463" customFormat="1" ht="14.45" customHeight="1">
      <c r="A163" s="462"/>
    </row>
    <row r="164" spans="1:1" s="463" customFormat="1" ht="14.45" customHeight="1">
      <c r="A164" s="462"/>
    </row>
    <row r="165" spans="1:1" s="463" customFormat="1" ht="14.45" customHeight="1">
      <c r="A165" s="462"/>
    </row>
    <row r="166" spans="1:1" s="463" customFormat="1" ht="14.45" customHeight="1">
      <c r="A166" s="462"/>
    </row>
    <row r="167" spans="1:1" s="463" customFormat="1" ht="14.45" customHeight="1">
      <c r="A167" s="462"/>
    </row>
    <row r="168" spans="1:1" s="463" customFormat="1" ht="14.45" customHeight="1">
      <c r="A168" s="462"/>
    </row>
    <row r="169" spans="1:1" s="463" customFormat="1" ht="14.45" customHeight="1">
      <c r="A169" s="462"/>
    </row>
    <row r="170" spans="1:1" s="463" customFormat="1" ht="14.45" customHeight="1">
      <c r="A170" s="462"/>
    </row>
    <row r="171" spans="1:1" s="463" customFormat="1" ht="14.45" customHeight="1">
      <c r="A171" s="462"/>
    </row>
    <row r="172" spans="1:1" s="463" customFormat="1" ht="14.45" customHeight="1">
      <c r="A172" s="462"/>
    </row>
    <row r="173" spans="1:1" s="463" customFormat="1" ht="14.45" customHeight="1">
      <c r="A173" s="462"/>
    </row>
    <row r="174" spans="1:1" s="463" customFormat="1" ht="14.45" customHeight="1">
      <c r="A174" s="462"/>
    </row>
    <row r="175" spans="1:1" s="463" customFormat="1" ht="14.45" customHeight="1">
      <c r="A175" s="462"/>
    </row>
    <row r="176" spans="1:1" s="463" customFormat="1" ht="14.45" customHeight="1">
      <c r="A176" s="462"/>
    </row>
    <row r="177" spans="1:2" s="463" customFormat="1" ht="14.45" customHeight="1">
      <c r="A177" s="462"/>
    </row>
    <row r="178" spans="1:2" s="463" customFormat="1" ht="14.45" customHeight="1">
      <c r="A178" s="462"/>
    </row>
    <row r="179" spans="1:2" s="463" customFormat="1" ht="14.45" customHeight="1">
      <c r="A179" s="462"/>
      <c r="B179" s="464"/>
    </row>
    <row r="180" spans="1:2" s="463" customFormat="1" ht="14.45" customHeight="1">
      <c r="A180" s="462"/>
      <c r="B180" s="464"/>
    </row>
    <row r="181" spans="1:2" s="463" customFormat="1" ht="14.45" customHeight="1">
      <c r="A181" s="462"/>
      <c r="B181" s="464"/>
    </row>
    <row r="182" spans="1:2" s="463" customFormat="1" ht="14.45" customHeight="1">
      <c r="A182" s="462"/>
    </row>
    <row r="183" spans="1:2" s="463" customFormat="1" ht="14.45" customHeight="1">
      <c r="A183" s="462"/>
    </row>
    <row r="184" spans="1:2" s="463" customFormat="1" ht="14.45" customHeight="1">
      <c r="A184" s="462"/>
    </row>
    <row r="185" spans="1:2" s="463" customFormat="1" ht="14.45" customHeight="1">
      <c r="A185" s="462"/>
    </row>
    <row r="186" spans="1:2" s="463" customFormat="1" ht="14.45" customHeight="1">
      <c r="A186" s="462"/>
    </row>
    <row r="187" spans="1:2" s="463" customFormat="1" ht="14.45" customHeight="1">
      <c r="A187" s="462"/>
    </row>
    <row r="188" spans="1:2" s="463" customFormat="1" ht="14.45" customHeight="1">
      <c r="A188" s="462"/>
    </row>
    <row r="189" spans="1:2" s="463" customFormat="1" ht="14.45" customHeight="1">
      <c r="A189" s="462"/>
    </row>
    <row r="190" spans="1:2" s="463" customFormat="1" ht="14.45" customHeight="1">
      <c r="A190" s="462"/>
    </row>
    <row r="191" spans="1:2" s="463" customFormat="1" ht="14.45" customHeight="1">
      <c r="A191" s="462"/>
    </row>
    <row r="192" spans="1:2" s="463" customFormat="1" ht="14.45" customHeight="1">
      <c r="A192" s="462"/>
    </row>
    <row r="193" spans="1:1" s="463" customFormat="1" ht="14.45" customHeight="1">
      <c r="A193" s="462"/>
    </row>
    <row r="194" spans="1:1" s="463" customFormat="1" ht="14.45" customHeight="1">
      <c r="A194" s="462"/>
    </row>
    <row r="195" spans="1:1" s="463" customFormat="1" ht="14.45" customHeight="1">
      <c r="A195" s="462"/>
    </row>
    <row r="196" spans="1:1" s="463" customFormat="1" ht="14.45" customHeight="1">
      <c r="A196" s="462"/>
    </row>
    <row r="197" spans="1:1" s="463" customFormat="1" ht="14.45" customHeight="1">
      <c r="A197" s="462"/>
    </row>
    <row r="198" spans="1:1" s="463" customFormat="1" ht="14.45" customHeight="1">
      <c r="A198" s="462"/>
    </row>
    <row r="199" spans="1:1" s="463" customFormat="1" ht="14.45" customHeight="1">
      <c r="A199" s="462"/>
    </row>
    <row r="200" spans="1:1" s="463" customFormat="1" ht="14.45" customHeight="1">
      <c r="A200" s="462"/>
    </row>
    <row r="201" spans="1:1" s="463" customFormat="1" ht="14.45" customHeight="1">
      <c r="A201" s="462"/>
    </row>
    <row r="202" spans="1:1" s="463" customFormat="1" ht="14.45" customHeight="1">
      <c r="A202" s="462"/>
    </row>
    <row r="203" spans="1:1" s="463" customFormat="1" ht="14.45" customHeight="1">
      <c r="A203" s="462"/>
    </row>
    <row r="204" spans="1:1" s="463" customFormat="1" ht="14.45" customHeight="1">
      <c r="A204" s="462"/>
    </row>
    <row r="205" spans="1:1" s="463" customFormat="1" ht="14.45" customHeight="1">
      <c r="A205" s="462"/>
    </row>
    <row r="206" spans="1:1" s="463" customFormat="1" ht="14.45" customHeight="1">
      <c r="A206" s="462"/>
    </row>
    <row r="207" spans="1:1" s="463" customFormat="1" ht="14.45" customHeight="1">
      <c r="A207" s="462"/>
    </row>
    <row r="208" spans="1:1" s="463" customFormat="1" ht="14.45" customHeight="1">
      <c r="A208" s="462"/>
    </row>
    <row r="209" spans="1:2" s="463" customFormat="1" ht="14.45" customHeight="1">
      <c r="A209" s="462"/>
    </row>
    <row r="210" spans="1:2" s="463" customFormat="1" ht="14.45" customHeight="1">
      <c r="A210" s="462"/>
    </row>
    <row r="211" spans="1:2" s="463" customFormat="1" ht="14.45" customHeight="1">
      <c r="A211" s="462"/>
    </row>
    <row r="212" spans="1:2" s="463" customFormat="1" ht="14.45" customHeight="1">
      <c r="A212" s="462"/>
    </row>
    <row r="213" spans="1:2" s="463" customFormat="1" ht="14.45" customHeight="1">
      <c r="A213" s="462"/>
    </row>
    <row r="214" spans="1:2" s="463" customFormat="1" ht="14.45" customHeight="1">
      <c r="A214" s="462"/>
    </row>
    <row r="215" spans="1:2" s="463" customFormat="1" ht="14.45" customHeight="1">
      <c r="A215" s="462"/>
    </row>
    <row r="216" spans="1:2" s="463" customFormat="1" ht="14.45" customHeight="1">
      <c r="A216" s="462"/>
    </row>
    <row r="217" spans="1:2" s="463" customFormat="1" ht="14.45" customHeight="1">
      <c r="A217" s="462"/>
    </row>
    <row r="218" spans="1:2" s="463" customFormat="1" ht="14.45" customHeight="1">
      <c r="A218" s="462"/>
      <c r="B218" s="464"/>
    </row>
    <row r="219" spans="1:2" s="463" customFormat="1" ht="14.45" customHeight="1">
      <c r="A219" s="462"/>
    </row>
    <row r="220" spans="1:2" s="463" customFormat="1" ht="14.45" customHeight="1">
      <c r="A220" s="462"/>
    </row>
    <row r="221" spans="1:2" s="463" customFormat="1" ht="14.45" customHeight="1">
      <c r="A221" s="462"/>
    </row>
    <row r="222" spans="1:2" s="463" customFormat="1" ht="14.45" customHeight="1">
      <c r="A222" s="462"/>
    </row>
    <row r="223" spans="1:2" s="463" customFormat="1" ht="14.45" customHeight="1">
      <c r="A223" s="462"/>
      <c r="B223" s="464"/>
    </row>
    <row r="224" spans="1:2" s="463" customFormat="1" ht="14.45" customHeight="1">
      <c r="A224" s="462"/>
    </row>
    <row r="225" spans="1:1" s="461" customFormat="1" ht="14.45" customHeight="1">
      <c r="A225" s="460"/>
    </row>
    <row r="226" spans="1:1" s="463" customFormat="1" ht="14.45" customHeight="1">
      <c r="A226" s="462"/>
    </row>
    <row r="227" spans="1:1" s="463" customFormat="1" ht="14.45" customHeight="1">
      <c r="A227" s="462"/>
    </row>
    <row r="228" spans="1:1" s="461" customFormat="1" ht="14.45" customHeight="1">
      <c r="A228" s="460"/>
    </row>
    <row r="229" spans="1:1" s="463" customFormat="1" ht="14.45" customHeight="1">
      <c r="A229" s="462"/>
    </row>
    <row r="230" spans="1:1" s="463" customFormat="1" ht="14.45" customHeight="1">
      <c r="A230" s="462"/>
    </row>
    <row r="231" spans="1:1" s="463" customFormat="1" ht="14.45" customHeight="1">
      <c r="A231" s="462"/>
    </row>
    <row r="232" spans="1:1" s="463" customFormat="1" ht="14.45" customHeight="1">
      <c r="A232" s="462"/>
    </row>
    <row r="233" spans="1:1" s="463" customFormat="1" ht="14.45" customHeight="1">
      <c r="A233" s="462"/>
    </row>
    <row r="234" spans="1:1" s="463" customFormat="1" ht="14.45" customHeight="1">
      <c r="A234" s="462"/>
    </row>
    <row r="235" spans="1:1" s="463" customFormat="1" ht="14.45" customHeight="1">
      <c r="A235" s="462"/>
    </row>
    <row r="236" spans="1:1" s="463" customFormat="1" ht="14.45" customHeight="1">
      <c r="A236" s="462"/>
    </row>
    <row r="237" spans="1:1" s="463" customFormat="1" ht="14.25" customHeight="1">
      <c r="A237" s="462"/>
    </row>
    <row r="238" spans="1:1" s="463" customFormat="1" ht="14.25" customHeight="1">
      <c r="A238" s="462"/>
    </row>
    <row r="239" spans="1:1" s="463" customFormat="1" ht="14.25" customHeight="1">
      <c r="A239" s="462"/>
    </row>
    <row r="240" spans="1:1" s="463" customFormat="1" ht="14.25" customHeight="1">
      <c r="A240" s="462"/>
    </row>
    <row r="241" spans="1:2" s="463" customFormat="1" ht="14.25" customHeight="1">
      <c r="A241" s="462"/>
    </row>
    <row r="242" spans="1:2" s="463" customFormat="1" ht="14.25" customHeight="1">
      <c r="A242" s="462"/>
    </row>
    <row r="243" spans="1:2" s="463" customFormat="1" ht="14.25" customHeight="1">
      <c r="A243" s="462"/>
    </row>
    <row r="244" spans="1:2" s="463" customFormat="1" ht="14.25" customHeight="1">
      <c r="A244" s="462"/>
    </row>
    <row r="245" spans="1:2" s="463" customFormat="1" ht="14.25" customHeight="1">
      <c r="A245" s="462"/>
    </row>
    <row r="246" spans="1:2" s="463" customFormat="1" ht="14.25" customHeight="1">
      <c r="A246" s="462"/>
    </row>
    <row r="247" spans="1:2" s="463" customFormat="1" ht="14.25" customHeight="1">
      <c r="A247" s="462"/>
    </row>
    <row r="248" spans="1:2" s="463" customFormat="1" ht="14.25" customHeight="1">
      <c r="A248" s="462"/>
    </row>
    <row r="249" spans="1:2" s="463" customFormat="1" ht="14.25" customHeight="1">
      <c r="A249" s="462"/>
      <c r="B249" s="464"/>
    </row>
    <row r="250" spans="1:2" s="463" customFormat="1" ht="14.25" customHeight="1">
      <c r="A250" s="462"/>
      <c r="B250" s="464"/>
    </row>
    <row r="251" spans="1:2" s="463" customFormat="1" ht="14.25" customHeight="1">
      <c r="A251" s="462"/>
    </row>
    <row r="252" spans="1:2" s="463" customFormat="1" ht="14.25" customHeight="1">
      <c r="A252" s="462"/>
    </row>
    <row r="253" spans="1:2" s="463" customFormat="1" ht="14.25" customHeight="1">
      <c r="A253" s="462"/>
    </row>
    <row r="254" spans="1:2" s="463" customFormat="1" ht="14.25" customHeight="1">
      <c r="A254" s="462"/>
    </row>
    <row r="255" spans="1:2" s="463" customFormat="1" ht="14.25" customHeight="1">
      <c r="A255" s="462"/>
    </row>
    <row r="256" spans="1:2" s="463" customFormat="1" ht="14.25" customHeight="1">
      <c r="A256" s="462"/>
    </row>
    <row r="257" spans="1:2" s="463" customFormat="1" ht="14.25" customHeight="1">
      <c r="A257" s="462"/>
    </row>
    <row r="258" spans="1:2" s="463" customFormat="1" ht="14.25" customHeight="1">
      <c r="A258" s="462"/>
    </row>
    <row r="259" spans="1:2" s="463" customFormat="1" ht="14.25" customHeight="1">
      <c r="A259" s="462"/>
    </row>
    <row r="260" spans="1:2" s="463" customFormat="1" ht="14.25" customHeight="1">
      <c r="A260" s="462"/>
    </row>
    <row r="261" spans="1:2" s="463" customFormat="1" ht="14.25" customHeight="1">
      <c r="A261" s="462"/>
    </row>
    <row r="262" spans="1:2" s="463" customFormat="1" ht="14.25" customHeight="1">
      <c r="A262" s="462"/>
    </row>
    <row r="263" spans="1:2" s="463" customFormat="1" ht="14.25" customHeight="1">
      <c r="A263" s="462"/>
    </row>
    <row r="264" spans="1:2" s="463" customFormat="1" ht="14.25" customHeight="1">
      <c r="A264" s="462"/>
    </row>
    <row r="265" spans="1:2" s="463" customFormat="1" ht="14.25" customHeight="1">
      <c r="A265" s="462"/>
    </row>
    <row r="266" spans="1:2" s="463" customFormat="1" ht="14.25" customHeight="1">
      <c r="A266" s="462"/>
      <c r="B266" s="464"/>
    </row>
    <row r="267" spans="1:2" s="463" customFormat="1" ht="14.25" customHeight="1">
      <c r="A267" s="462"/>
    </row>
    <row r="268" spans="1:2" s="463" customFormat="1" ht="14.25" customHeight="1">
      <c r="A268" s="462"/>
    </row>
    <row r="269" spans="1:2" s="463" customFormat="1" ht="14.25" customHeight="1">
      <c r="A269" s="462"/>
    </row>
    <row r="270" spans="1:2" s="463" customFormat="1" ht="14.25" customHeight="1">
      <c r="A270" s="462"/>
    </row>
    <row r="271" spans="1:2" s="461" customFormat="1" ht="14.25" customHeight="1">
      <c r="A271" s="460"/>
    </row>
    <row r="272" spans="1:2" s="461" customFormat="1" ht="14.25" customHeight="1">
      <c r="A272" s="460"/>
    </row>
    <row r="273" spans="1:2" s="463" customFormat="1" ht="14.25" customHeight="1">
      <c r="A273" s="462"/>
    </row>
    <row r="274" spans="1:2" s="463" customFormat="1" ht="14.25" customHeight="1">
      <c r="A274" s="462"/>
    </row>
    <row r="275" spans="1:2" s="461" customFormat="1" ht="14.25" customHeight="1">
      <c r="A275" s="460"/>
    </row>
    <row r="276" spans="1:2" s="463" customFormat="1" ht="14.25" customHeight="1">
      <c r="A276" s="462"/>
    </row>
    <row r="277" spans="1:2" s="463" customFormat="1" ht="14.25" customHeight="1">
      <c r="A277" s="462"/>
    </row>
    <row r="278" spans="1:2" s="463" customFormat="1" ht="14.25" customHeight="1">
      <c r="A278" s="462"/>
    </row>
    <row r="279" spans="1:2" s="463" customFormat="1" ht="14.25" customHeight="1">
      <c r="A279" s="462"/>
    </row>
    <row r="280" spans="1:2" s="463" customFormat="1" ht="14.25" customHeight="1">
      <c r="A280" s="462"/>
    </row>
    <row r="281" spans="1:2" s="463" customFormat="1" ht="14.25" customHeight="1">
      <c r="A281" s="462"/>
      <c r="B281" s="464"/>
    </row>
    <row r="282" spans="1:2" s="463" customFormat="1" ht="14.25" customHeight="1">
      <c r="A282" s="462"/>
      <c r="B282" s="464"/>
    </row>
    <row r="283" spans="1:2" s="463" customFormat="1" ht="14.25" customHeight="1">
      <c r="A283" s="462"/>
    </row>
    <row r="284" spans="1:2" s="463" customFormat="1" ht="14.25" customHeight="1">
      <c r="A284" s="462"/>
    </row>
    <row r="285" spans="1:2" s="463" customFormat="1" ht="14.25" customHeight="1">
      <c r="A285" s="462"/>
    </row>
    <row r="286" spans="1:2" s="463" customFormat="1" ht="14.25" customHeight="1">
      <c r="A286" s="462"/>
    </row>
    <row r="287" spans="1:2" s="463" customFormat="1" ht="14.25" customHeight="1">
      <c r="A287" s="462"/>
    </row>
    <row r="288" spans="1:2" s="463" customFormat="1" ht="14.25" customHeight="1">
      <c r="A288" s="462"/>
    </row>
    <row r="289" spans="1:2" s="463" customFormat="1" ht="14.1" customHeight="1">
      <c r="A289" s="462"/>
    </row>
    <row r="290" spans="1:2" s="463" customFormat="1" ht="14.1" customHeight="1">
      <c r="A290" s="462"/>
    </row>
    <row r="291" spans="1:2" s="463" customFormat="1" ht="14.1" customHeight="1">
      <c r="A291" s="462"/>
      <c r="B291" s="464"/>
    </row>
    <row r="292" spans="1:2" s="463" customFormat="1" ht="14.1" customHeight="1">
      <c r="A292" s="462"/>
    </row>
    <row r="293" spans="1:2" s="463" customFormat="1" ht="14.1" customHeight="1">
      <c r="A293" s="462"/>
    </row>
    <row r="294" spans="1:2" s="463" customFormat="1" ht="14.1" customHeight="1">
      <c r="A294" s="462"/>
    </row>
    <row r="295" spans="1:2" s="463" customFormat="1" ht="14.1" customHeight="1">
      <c r="A295" s="462"/>
    </row>
    <row r="296" spans="1:2" s="463" customFormat="1" ht="14.1" customHeight="1">
      <c r="A296" s="462"/>
      <c r="B296" s="464"/>
    </row>
    <row r="297" spans="1:2" s="463" customFormat="1" ht="14.1" customHeight="1">
      <c r="A297" s="462"/>
      <c r="B297" s="464"/>
    </row>
    <row r="298" spans="1:2" s="463" customFormat="1" ht="14.1" customHeight="1">
      <c r="A298" s="462"/>
    </row>
    <row r="299" spans="1:2" s="463" customFormat="1" ht="14.1" customHeight="1">
      <c r="A299" s="462"/>
    </row>
    <row r="300" spans="1:2" s="463" customFormat="1" ht="14.1" customHeight="1">
      <c r="A300" s="462"/>
    </row>
    <row r="301" spans="1:2" s="463" customFormat="1" ht="14.1" customHeight="1">
      <c r="A301" s="462"/>
    </row>
    <row r="302" spans="1:2" s="463" customFormat="1" ht="14.1" customHeight="1">
      <c r="A302" s="462"/>
    </row>
    <row r="303" spans="1:2" s="463" customFormat="1" ht="14.1" customHeight="1">
      <c r="A303" s="462"/>
      <c r="B303" s="464"/>
    </row>
    <row r="304" spans="1:2" s="463" customFormat="1" ht="14.1" customHeight="1">
      <c r="A304" s="462"/>
      <c r="B304" s="464"/>
    </row>
    <row r="305" spans="1:1" s="463" customFormat="1" ht="14.1" customHeight="1">
      <c r="A305" s="462"/>
    </row>
    <row r="306" spans="1:1" s="463" customFormat="1" ht="14.1" customHeight="1">
      <c r="A306" s="462"/>
    </row>
    <row r="307" spans="1:1" s="463" customFormat="1" ht="14.1" customHeight="1">
      <c r="A307" s="462"/>
    </row>
    <row r="308" spans="1:1" s="463" customFormat="1" ht="14.1" customHeight="1">
      <c r="A308" s="462"/>
    </row>
    <row r="309" spans="1:1" s="463" customFormat="1" ht="14.1" customHeight="1">
      <c r="A309" s="462"/>
    </row>
    <row r="310" spans="1:1" s="463" customFormat="1" ht="14.1" customHeight="1">
      <c r="A310" s="462"/>
    </row>
    <row r="311" spans="1:1" s="463" customFormat="1" ht="14.1" customHeight="1">
      <c r="A311" s="462"/>
    </row>
    <row r="312" spans="1:1" s="463" customFormat="1" ht="14.1" customHeight="1">
      <c r="A312" s="462"/>
    </row>
    <row r="313" spans="1:1" s="463" customFormat="1" ht="14.1" customHeight="1">
      <c r="A313" s="462"/>
    </row>
    <row r="314" spans="1:1" s="463" customFormat="1" ht="14.1" customHeight="1">
      <c r="A314" s="462"/>
    </row>
    <row r="315" spans="1:1" s="463" customFormat="1" ht="14.1" customHeight="1">
      <c r="A315" s="462"/>
    </row>
    <row r="316" spans="1:1" s="463" customFormat="1" ht="14.1" customHeight="1">
      <c r="A316" s="462"/>
    </row>
    <row r="317" spans="1:1" s="463" customFormat="1" ht="14.1" customHeight="1">
      <c r="A317" s="462"/>
    </row>
    <row r="318" spans="1:1" s="463" customFormat="1" ht="14.1" customHeight="1">
      <c r="A318" s="462"/>
    </row>
    <row r="319" spans="1:1" s="463" customFormat="1" ht="14.1" customHeight="1">
      <c r="A319" s="462"/>
    </row>
    <row r="320" spans="1:1" s="463" customFormat="1" ht="14.1" customHeight="1">
      <c r="A320" s="462"/>
    </row>
    <row r="321" spans="1:1" s="463" customFormat="1" ht="14.1" customHeight="1">
      <c r="A321" s="462"/>
    </row>
    <row r="322" spans="1:1" s="463" customFormat="1" ht="14.1" customHeight="1">
      <c r="A322" s="462"/>
    </row>
    <row r="323" spans="1:1" s="463" customFormat="1" ht="14.1" customHeight="1">
      <c r="A323" s="462"/>
    </row>
    <row r="324" spans="1:1" s="463" customFormat="1" ht="14.1" customHeight="1">
      <c r="A324" s="462"/>
    </row>
    <row r="325" spans="1:1" s="463" customFormat="1" ht="14.1" customHeight="1">
      <c r="A325" s="462"/>
    </row>
    <row r="326" spans="1:1" s="463" customFormat="1" ht="14.1" customHeight="1">
      <c r="A326" s="462"/>
    </row>
    <row r="327" spans="1:1" s="463" customFormat="1" ht="14.1" customHeight="1">
      <c r="A327" s="462"/>
    </row>
    <row r="328" spans="1:1" s="463" customFormat="1" ht="14.1" customHeight="1">
      <c r="A328" s="462"/>
    </row>
    <row r="329" spans="1:1" s="463" customFormat="1" ht="14.1" customHeight="1">
      <c r="A329" s="462"/>
    </row>
    <row r="330" spans="1:1" s="463" customFormat="1" ht="14.1" customHeight="1">
      <c r="A330" s="462"/>
    </row>
    <row r="331" spans="1:1" s="461" customFormat="1" ht="14.1" customHeight="1">
      <c r="A331" s="460"/>
    </row>
    <row r="332" spans="1:1" s="461" customFormat="1" ht="14.1" customHeight="1">
      <c r="A332" s="460"/>
    </row>
    <row r="333" spans="1:1" s="461" customFormat="1" ht="14.1" customHeight="1">
      <c r="A333" s="460"/>
    </row>
    <row r="334" spans="1:1" s="461" customFormat="1" ht="14.1" customHeight="1">
      <c r="A334" s="460"/>
    </row>
    <row r="335" spans="1:1" s="463" customFormat="1" ht="14.1" customHeight="1">
      <c r="A335" s="462"/>
    </row>
    <row r="336" spans="1:1" s="463" customFormat="1" ht="14.1" customHeight="1">
      <c r="A336" s="462"/>
    </row>
    <row r="337" spans="1:2" s="463" customFormat="1" ht="14.1" customHeight="1">
      <c r="A337" s="462"/>
    </row>
    <row r="338" spans="1:2" s="463" customFormat="1" ht="14.1" customHeight="1">
      <c r="A338" s="462"/>
    </row>
    <row r="339" spans="1:2" s="463" customFormat="1" ht="14.1" customHeight="1">
      <c r="A339" s="462"/>
    </row>
    <row r="340" spans="1:2" s="463" customFormat="1" ht="14.1" customHeight="1">
      <c r="A340" s="462"/>
    </row>
    <row r="341" spans="1:2" s="463" customFormat="1" ht="14.1" customHeight="1">
      <c r="A341" s="462"/>
    </row>
    <row r="342" spans="1:2" s="463" customFormat="1" ht="14.25" customHeight="1">
      <c r="A342" s="462"/>
      <c r="B342" s="464"/>
    </row>
    <row r="343" spans="1:2" s="463" customFormat="1" ht="14.25" customHeight="1">
      <c r="A343" s="462"/>
      <c r="B343" s="464"/>
    </row>
    <row r="344" spans="1:2" s="463" customFormat="1" ht="14.25" customHeight="1">
      <c r="A344" s="462"/>
    </row>
    <row r="345" spans="1:2" s="463" customFormat="1" ht="14.25" customHeight="1">
      <c r="A345" s="462"/>
    </row>
    <row r="346" spans="1:2" s="461" customFormat="1" ht="14.25" customHeight="1">
      <c r="A346" s="460"/>
    </row>
    <row r="347" spans="1:2" s="461" customFormat="1" ht="14.25" customHeight="1">
      <c r="A347" s="460"/>
    </row>
    <row r="348" spans="1:2" s="461" customFormat="1" ht="14.25" customHeight="1">
      <c r="A348" s="460"/>
    </row>
    <row r="349" spans="1:2" s="461" customFormat="1" ht="14.25" customHeight="1">
      <c r="A349" s="460"/>
    </row>
    <row r="350" spans="1:2" s="461" customFormat="1" ht="14.25" customHeight="1">
      <c r="A350" s="460"/>
    </row>
    <row r="351" spans="1:2" s="461" customFormat="1" ht="14.25" customHeight="1">
      <c r="A351" s="460"/>
    </row>
    <row r="352" spans="1:2" s="461" customFormat="1" ht="14.25" customHeight="1">
      <c r="A352" s="460"/>
    </row>
    <row r="353" spans="1:1" s="467" customFormat="1" ht="14.25" customHeight="1">
      <c r="A353" s="466"/>
    </row>
    <row r="354" spans="1:1" s="467" customFormat="1" ht="14.25" customHeight="1">
      <c r="A354" s="466"/>
    </row>
    <row r="355" spans="1:1" s="467" customFormat="1" ht="14.25" customHeight="1">
      <c r="A355" s="466"/>
    </row>
    <row r="356" spans="1:1" s="463" customFormat="1" ht="14.25" customHeight="1">
      <c r="A356" s="462"/>
    </row>
    <row r="357" spans="1:1" s="467" customFormat="1" ht="14.25" customHeight="1">
      <c r="A357" s="466"/>
    </row>
    <row r="358" spans="1:1" s="467" customFormat="1" ht="14.25" customHeight="1">
      <c r="A358" s="466"/>
    </row>
    <row r="359" spans="1:1" s="467" customFormat="1" ht="14.25" customHeight="1">
      <c r="A359" s="466"/>
    </row>
    <row r="360" spans="1:1" s="467" customFormat="1" ht="14.25" customHeight="1">
      <c r="A360" s="466"/>
    </row>
    <row r="361" spans="1:1" s="467" customFormat="1" ht="14.25" customHeight="1">
      <c r="A361" s="466"/>
    </row>
    <row r="362" spans="1:1" s="461" customFormat="1" ht="14.25" customHeight="1">
      <c r="A362" s="460"/>
    </row>
    <row r="363" spans="1:1" s="461" customFormat="1" ht="14.25" customHeight="1">
      <c r="A363" s="460"/>
    </row>
    <row r="364" spans="1:1" s="461" customFormat="1" ht="14.25" customHeight="1">
      <c r="A364" s="460"/>
    </row>
    <row r="365" spans="1:1" s="461" customFormat="1" ht="14.25" customHeight="1">
      <c r="A365" s="460"/>
    </row>
    <row r="366" spans="1:1" s="461" customFormat="1" ht="14.25" customHeight="1">
      <c r="A366" s="460"/>
    </row>
    <row r="367" spans="1:1" s="463" customFormat="1" ht="14.25" customHeight="1">
      <c r="A367" s="462"/>
    </row>
    <row r="368" spans="1:1" s="463" customFormat="1" ht="14.25" customHeight="1">
      <c r="A368" s="462"/>
    </row>
    <row r="369" spans="1:2" s="463" customFormat="1" ht="14.25" customHeight="1">
      <c r="A369" s="462"/>
    </row>
    <row r="370" spans="1:2" s="463" customFormat="1" ht="14.25" customHeight="1">
      <c r="A370" s="462"/>
    </row>
    <row r="371" spans="1:2" s="463" customFormat="1" ht="14.25" customHeight="1">
      <c r="A371" s="462"/>
    </row>
    <row r="372" spans="1:2" s="463" customFormat="1" ht="14.25" customHeight="1">
      <c r="A372" s="462"/>
      <c r="B372" s="464"/>
    </row>
    <row r="373" spans="1:2" s="463" customFormat="1" ht="14.25" customHeight="1">
      <c r="A373" s="462"/>
      <c r="B373" s="464"/>
    </row>
    <row r="374" spans="1:2" s="463" customFormat="1" ht="14.25" customHeight="1">
      <c r="A374" s="462"/>
    </row>
    <row r="375" spans="1:2" s="463" customFormat="1" ht="14.25" customHeight="1">
      <c r="A375" s="462"/>
    </row>
    <row r="376" spans="1:2" s="463" customFormat="1" ht="14.25" customHeight="1">
      <c r="A376" s="462"/>
    </row>
    <row r="377" spans="1:2" s="463" customFormat="1" ht="14.25" customHeight="1">
      <c r="A377" s="462"/>
    </row>
    <row r="378" spans="1:2" s="463" customFormat="1" ht="14.25" customHeight="1">
      <c r="A378" s="462"/>
      <c r="B378" s="464"/>
    </row>
    <row r="379" spans="1:2" s="463" customFormat="1" ht="14.25" customHeight="1">
      <c r="A379" s="462"/>
      <c r="B379" s="464"/>
    </row>
    <row r="380" spans="1:2" s="463" customFormat="1" ht="14.25" customHeight="1">
      <c r="A380" s="462"/>
    </row>
    <row r="381" spans="1:2" s="463" customFormat="1" ht="14.25" customHeight="1">
      <c r="A381" s="462"/>
    </row>
    <row r="382" spans="1:2" s="463" customFormat="1" ht="14.25" customHeight="1">
      <c r="A382" s="462"/>
    </row>
    <row r="383" spans="1:2" s="463" customFormat="1" ht="14.25" customHeight="1">
      <c r="A383" s="462"/>
    </row>
    <row r="384" spans="1:2" s="463" customFormat="1" ht="14.25" customHeight="1">
      <c r="A384" s="462"/>
      <c r="B384" s="464"/>
    </row>
    <row r="385" spans="1:2" s="463" customFormat="1" ht="14.25" customHeight="1">
      <c r="A385" s="462"/>
      <c r="B385" s="464"/>
    </row>
    <row r="386" spans="1:2" s="463" customFormat="1" ht="14.25" customHeight="1">
      <c r="A386" s="462"/>
    </row>
    <row r="387" spans="1:2" s="463" customFormat="1" ht="14.25" customHeight="1">
      <c r="A387" s="462"/>
    </row>
    <row r="388" spans="1:2" s="463" customFormat="1" ht="14.25" customHeight="1">
      <c r="A388" s="462"/>
    </row>
    <row r="389" spans="1:2" s="463" customFormat="1" ht="14.25" customHeight="1">
      <c r="A389" s="462"/>
    </row>
    <row r="390" spans="1:2" s="463" customFormat="1" ht="14.25" customHeight="1">
      <c r="A390" s="462"/>
      <c r="B390" s="464"/>
    </row>
    <row r="391" spans="1:2" s="463" customFormat="1" ht="14.25" customHeight="1">
      <c r="A391" s="462"/>
    </row>
    <row r="392" spans="1:2" s="463" customFormat="1" ht="14.25" customHeight="1">
      <c r="A392" s="462"/>
    </row>
    <row r="393" spans="1:2" s="463" customFormat="1" ht="14.25" customHeight="1">
      <c r="A393" s="462"/>
    </row>
    <row r="394" spans="1:2" s="463" customFormat="1" ht="14.25" customHeight="1">
      <c r="A394" s="462"/>
    </row>
    <row r="395" spans="1:2" s="463" customFormat="1" ht="14.25" customHeight="1">
      <c r="A395" s="462"/>
      <c r="B395" s="465"/>
    </row>
    <row r="396" spans="1:2" s="463" customFormat="1" ht="14.25" customHeight="1">
      <c r="A396" s="462"/>
    </row>
    <row r="397" spans="1:2" s="463" customFormat="1" ht="14.25" customHeight="1">
      <c r="A397" s="462"/>
    </row>
    <row r="398" spans="1:2" s="463" customFormat="1" ht="14.25" customHeight="1">
      <c r="A398" s="462"/>
    </row>
    <row r="399" spans="1:2" s="463" customFormat="1" ht="14.25" customHeight="1">
      <c r="A399" s="462"/>
    </row>
    <row r="400" spans="1:2" s="463" customFormat="1" ht="14.25" customHeight="1">
      <c r="A400" s="462"/>
    </row>
    <row r="401" spans="1:2" s="463" customFormat="1" ht="14.25" customHeight="1">
      <c r="A401" s="462"/>
      <c r="B401" s="464"/>
    </row>
    <row r="402" spans="1:2" s="463" customFormat="1" ht="14.25" customHeight="1">
      <c r="A402" s="462"/>
      <c r="B402" s="464"/>
    </row>
    <row r="403" spans="1:2" s="463" customFormat="1" ht="14.25" customHeight="1">
      <c r="A403" s="462"/>
      <c r="B403" s="464"/>
    </row>
    <row r="404" spans="1:2" s="463" customFormat="1" ht="14.25" customHeight="1">
      <c r="A404" s="462"/>
    </row>
    <row r="405" spans="1:2" s="463" customFormat="1" ht="14.25" customHeight="1">
      <c r="A405" s="462"/>
    </row>
    <row r="406" spans="1:2" s="463" customFormat="1" ht="14.25" customHeight="1">
      <c r="A406" s="462"/>
    </row>
    <row r="407" spans="1:2" s="463" customFormat="1" ht="14.25" customHeight="1">
      <c r="A407" s="462"/>
    </row>
    <row r="408" spans="1:2" s="463" customFormat="1" ht="14.25" customHeight="1">
      <c r="A408" s="462"/>
    </row>
    <row r="409" spans="1:2" s="463" customFormat="1" ht="14.25" customHeight="1">
      <c r="A409" s="462"/>
    </row>
    <row r="410" spans="1:2" s="463" customFormat="1" ht="14.25" customHeight="1">
      <c r="A410" s="462"/>
    </row>
    <row r="411" spans="1:2" s="463" customFormat="1" ht="14.25" customHeight="1">
      <c r="A411" s="462"/>
    </row>
    <row r="412" spans="1:2" s="463" customFormat="1" ht="14.45" customHeight="1">
      <c r="A412" s="462"/>
    </row>
    <row r="413" spans="1:2" s="463" customFormat="1" ht="14.45" customHeight="1">
      <c r="A413" s="462"/>
    </row>
    <row r="414" spans="1:2" s="463" customFormat="1" ht="14.45" customHeight="1">
      <c r="A414" s="462"/>
    </row>
    <row r="415" spans="1:2" s="463" customFormat="1" ht="14.45" customHeight="1">
      <c r="A415" s="462"/>
    </row>
    <row r="416" spans="1:2" s="463" customFormat="1" ht="14.45" customHeight="1">
      <c r="A416" s="462"/>
    </row>
    <row r="417" spans="1:2" s="463" customFormat="1" ht="14.45" customHeight="1">
      <c r="A417" s="462"/>
    </row>
    <row r="418" spans="1:2" s="463" customFormat="1" ht="14.45" customHeight="1">
      <c r="A418" s="462"/>
    </row>
    <row r="419" spans="1:2" s="463" customFormat="1" ht="14.45" customHeight="1">
      <c r="A419" s="462"/>
      <c r="B419" s="464"/>
    </row>
    <row r="420" spans="1:2" s="463" customFormat="1" ht="14.45" customHeight="1">
      <c r="A420" s="462"/>
    </row>
    <row r="421" spans="1:2" s="463" customFormat="1" ht="14.45" customHeight="1">
      <c r="A421" s="462"/>
    </row>
    <row r="422" spans="1:2" s="463" customFormat="1" ht="14.45" customHeight="1">
      <c r="A422" s="462"/>
    </row>
    <row r="423" spans="1:2" s="463" customFormat="1" ht="14.45" customHeight="1">
      <c r="A423" s="462"/>
    </row>
    <row r="424" spans="1:2" s="463" customFormat="1" ht="14.45" customHeight="1">
      <c r="A424" s="462"/>
      <c r="B424" s="464"/>
    </row>
    <row r="425" spans="1:2" s="463" customFormat="1" ht="14.45" customHeight="1">
      <c r="A425" s="462"/>
    </row>
    <row r="426" spans="1:2" s="463" customFormat="1" ht="14.45" customHeight="1">
      <c r="A426" s="462"/>
    </row>
    <row r="427" spans="1:2" s="463" customFormat="1" ht="14.45" customHeight="1">
      <c r="A427" s="462"/>
    </row>
    <row r="428" spans="1:2" s="463" customFormat="1" ht="14.45" customHeight="1">
      <c r="A428" s="462"/>
    </row>
    <row r="429" spans="1:2" s="463" customFormat="1" ht="14.45" customHeight="1">
      <c r="A429" s="462"/>
    </row>
    <row r="430" spans="1:2" s="463" customFormat="1" ht="14.45" customHeight="1">
      <c r="A430" s="462"/>
      <c r="B430" s="464"/>
    </row>
    <row r="431" spans="1:2" s="463" customFormat="1" ht="14.45" customHeight="1">
      <c r="A431" s="462"/>
    </row>
    <row r="432" spans="1:2" s="461" customFormat="1" ht="14.45" customHeight="1">
      <c r="A432" s="460"/>
    </row>
    <row r="433" spans="1:1" s="463" customFormat="1" ht="14.45" customHeight="1">
      <c r="A433" s="462"/>
    </row>
    <row r="434" spans="1:1" s="463" customFormat="1" ht="14.45" customHeight="1">
      <c r="A434" s="462"/>
    </row>
    <row r="435" spans="1:1" s="463" customFormat="1" ht="14.45" customHeight="1">
      <c r="A435" s="462"/>
    </row>
    <row r="436" spans="1:1" s="461" customFormat="1" ht="14.45" customHeight="1">
      <c r="A436" s="460"/>
    </row>
    <row r="437" spans="1:1" s="463" customFormat="1" ht="14.45" customHeight="1">
      <c r="A437" s="462"/>
    </row>
    <row r="438" spans="1:1" s="463" customFormat="1" ht="14.45" customHeight="1">
      <c r="A438" s="462"/>
    </row>
    <row r="439" spans="1:1" s="463" customFormat="1" ht="14.45" customHeight="1">
      <c r="A439" s="462"/>
    </row>
    <row r="440" spans="1:1" s="463" customFormat="1" ht="14.45" customHeight="1">
      <c r="A440" s="462"/>
    </row>
    <row r="441" spans="1:1" s="463" customFormat="1" ht="14.45" customHeight="1">
      <c r="A441" s="462"/>
    </row>
    <row r="442" spans="1:1" s="463" customFormat="1" ht="14.45" customHeight="1">
      <c r="A442" s="462"/>
    </row>
    <row r="443" spans="1:1" s="463" customFormat="1" ht="14.45" customHeight="1">
      <c r="A443" s="462"/>
    </row>
    <row r="444" spans="1:1" s="463" customFormat="1" ht="14.45" customHeight="1">
      <c r="A444" s="462"/>
    </row>
    <row r="445" spans="1:1" s="463" customFormat="1" ht="14.45" customHeight="1">
      <c r="A445" s="462"/>
    </row>
    <row r="446" spans="1:1" s="463" customFormat="1" ht="14.45" customHeight="1">
      <c r="A446" s="462"/>
    </row>
    <row r="447" spans="1:1" s="463" customFormat="1" ht="14.45" customHeight="1">
      <c r="A447" s="462"/>
    </row>
    <row r="448" spans="1:1" s="463" customFormat="1" ht="14.45" customHeight="1">
      <c r="A448" s="462"/>
    </row>
    <row r="449" spans="1:2" s="463" customFormat="1" ht="14.45" customHeight="1">
      <c r="A449" s="462"/>
    </row>
    <row r="450" spans="1:2" s="463" customFormat="1" ht="14.45" customHeight="1">
      <c r="A450" s="462"/>
      <c r="B450" s="464"/>
    </row>
    <row r="451" spans="1:2" s="463" customFormat="1" ht="14.45" customHeight="1">
      <c r="A451" s="462"/>
    </row>
    <row r="452" spans="1:2" s="463" customFormat="1" ht="14.45" customHeight="1">
      <c r="A452" s="462"/>
    </row>
    <row r="453" spans="1:2" s="463" customFormat="1" ht="14.45" customHeight="1">
      <c r="A453" s="462"/>
    </row>
    <row r="454" spans="1:2" s="463" customFormat="1" ht="14.45" customHeight="1">
      <c r="A454" s="462"/>
    </row>
    <row r="455" spans="1:2" s="463" customFormat="1" ht="14.45" customHeight="1">
      <c r="A455" s="462"/>
    </row>
    <row r="456" spans="1:2" s="463" customFormat="1" ht="14.45" customHeight="1">
      <c r="A456" s="462"/>
    </row>
    <row r="457" spans="1:2" s="461" customFormat="1" ht="14.45" customHeight="1">
      <c r="A457" s="460"/>
    </row>
    <row r="458" spans="1:2" s="461" customFormat="1" ht="14.45" customHeight="1">
      <c r="A458" s="460"/>
    </row>
    <row r="459" spans="1:2" s="463" customFormat="1" ht="14.45" customHeight="1">
      <c r="A459" s="462"/>
    </row>
    <row r="460" spans="1:2" s="463" customFormat="1" ht="14.45" customHeight="1">
      <c r="A460" s="462"/>
    </row>
    <row r="461" spans="1:2" s="469" customFormat="1" ht="14.45" customHeight="1">
      <c r="A461" s="468"/>
    </row>
    <row r="462" spans="1:2" s="463" customFormat="1" ht="14.45" customHeight="1">
      <c r="A462" s="462"/>
    </row>
    <row r="463" spans="1:2" s="463" customFormat="1" ht="14.45" customHeight="1">
      <c r="A463" s="462"/>
    </row>
    <row r="464" spans="1:2" s="463" customFormat="1" ht="14.45" customHeight="1">
      <c r="A464" s="462"/>
    </row>
    <row r="465" spans="1:2" s="463" customFormat="1" ht="14.45" customHeight="1">
      <c r="A465" s="462"/>
      <c r="B465" s="465"/>
    </row>
    <row r="466" spans="1:2" s="463" customFormat="1" ht="14.45" customHeight="1">
      <c r="A466" s="462"/>
    </row>
    <row r="467" spans="1:2" s="463" customFormat="1" ht="14.45" customHeight="1">
      <c r="A467" s="462"/>
    </row>
    <row r="468" spans="1:2" s="463" customFormat="1" ht="14.45" customHeight="1">
      <c r="A468" s="462"/>
    </row>
    <row r="469" spans="1:2" s="463" customFormat="1" ht="14.45" customHeight="1">
      <c r="A469" s="462"/>
    </row>
    <row r="470" spans="1:2" s="461" customFormat="1" ht="14.45" customHeight="1">
      <c r="A470" s="460"/>
    </row>
    <row r="471" spans="1:2" s="461" customFormat="1" ht="14.45" customHeight="1">
      <c r="A471" s="460"/>
    </row>
    <row r="472" spans="1:2" s="461" customFormat="1" ht="14.45" customHeight="1">
      <c r="A472" s="460"/>
    </row>
    <row r="473" spans="1:2" s="461" customFormat="1" ht="14.45" customHeight="1">
      <c r="A473" s="460"/>
    </row>
    <row r="474" spans="1:2" s="470" customFormat="1" ht="14.25" customHeight="1">
      <c r="A474" s="460"/>
      <c r="B474" s="461"/>
    </row>
    <row r="475" spans="1:2" s="470" customFormat="1" ht="14.25" customHeight="1"/>
    <row r="476" spans="1:2" s="470" customFormat="1" ht="14.25" customHeight="1"/>
    <row r="477" spans="1:2" s="470" customFormat="1" ht="14.25" customHeight="1">
      <c r="A477" s="462"/>
      <c r="B477" s="465"/>
    </row>
    <row r="478" spans="1:2" s="470" customFormat="1" ht="14.25" customHeight="1">
      <c r="A478" s="462"/>
      <c r="B478" s="464"/>
    </row>
    <row r="479" spans="1:2" s="470" customFormat="1" ht="14.25" customHeight="1">
      <c r="A479" s="462"/>
      <c r="B479" s="464"/>
    </row>
    <row r="480" spans="1:2" s="470" customFormat="1" ht="14.25" customHeight="1">
      <c r="A480" s="462"/>
      <c r="B480" s="463"/>
    </row>
    <row r="481" spans="1:2" s="470" customFormat="1" ht="14.25" customHeight="1">
      <c r="A481" s="462"/>
      <c r="B481" s="464"/>
    </row>
    <row r="482" spans="1:2" s="470" customFormat="1" ht="14.25" customHeight="1">
      <c r="A482" s="462"/>
      <c r="B482" s="463"/>
    </row>
    <row r="483" spans="1:2" s="470" customFormat="1" ht="14.25" customHeight="1">
      <c r="A483" s="462"/>
      <c r="B483" s="471"/>
    </row>
    <row r="484" spans="1:2" s="470" customFormat="1" ht="14.25" customHeight="1">
      <c r="A484" s="462"/>
      <c r="B484" s="471"/>
    </row>
    <row r="485" spans="1:2" s="470" customFormat="1" ht="14.25" customHeight="1">
      <c r="A485" s="462"/>
      <c r="B485" s="471"/>
    </row>
    <row r="486" spans="1:2" s="470" customFormat="1" ht="14.25" customHeight="1">
      <c r="A486" s="462"/>
      <c r="B486" s="471"/>
    </row>
    <row r="487" spans="1:2" s="470" customFormat="1" ht="14.25" customHeight="1">
      <c r="A487" s="472"/>
      <c r="B487" s="463"/>
    </row>
    <row r="488" spans="1:2" s="470" customFormat="1" ht="14.25" customHeight="1">
      <c r="A488" s="472"/>
      <c r="B488" s="463"/>
    </row>
    <row r="489" spans="1:2" s="470" customFormat="1" ht="14.25" customHeight="1">
      <c r="A489" s="462"/>
      <c r="B489" s="465"/>
    </row>
    <row r="490" spans="1:2" s="470" customFormat="1" ht="14.25" customHeight="1">
      <c r="A490" s="473"/>
      <c r="B490" s="464"/>
    </row>
    <row r="491" spans="1:2" s="470" customFormat="1" ht="14.25" customHeight="1">
      <c r="A491" s="473"/>
      <c r="B491" s="464"/>
    </row>
    <row r="492" spans="1:2" s="470" customFormat="1" ht="14.25" customHeight="1">
      <c r="A492" s="473"/>
      <c r="B492" s="464"/>
    </row>
    <row r="493" spans="1:2" s="470" customFormat="1" ht="14.25" customHeight="1">
      <c r="A493" s="473"/>
      <c r="B493" s="464"/>
    </row>
    <row r="494" spans="1:2" s="470" customFormat="1" ht="14.25" customHeight="1">
      <c r="A494" s="473"/>
      <c r="B494" s="464"/>
    </row>
    <row r="495" spans="1:2" s="470" customFormat="1" ht="13.5" customHeight="1">
      <c r="A495" s="473"/>
      <c r="B495" s="464"/>
    </row>
    <row r="496" spans="1:2" s="470" customFormat="1" ht="14.25" customHeight="1">
      <c r="A496" s="473"/>
      <c r="B496" s="464"/>
    </row>
    <row r="497" spans="1:2" s="470" customFormat="1" ht="14.25" customHeight="1">
      <c r="A497" s="473"/>
      <c r="B497" s="463"/>
    </row>
    <row r="498" spans="1:2" s="470" customFormat="1" ht="14.25" customHeight="1">
      <c r="A498" s="473"/>
      <c r="B498" s="464"/>
    </row>
    <row r="499" spans="1:2" s="470" customFormat="1" ht="14.25" customHeight="1">
      <c r="A499" s="473"/>
      <c r="B499" s="463"/>
    </row>
    <row r="500" spans="1:2" s="470" customFormat="1" ht="14.25" customHeight="1">
      <c r="A500" s="463"/>
      <c r="B500" s="464"/>
    </row>
    <row r="501" spans="1:2" s="470" customFormat="1" ht="14.25" customHeight="1">
      <c r="A501" s="463"/>
      <c r="B501" s="465"/>
    </row>
    <row r="502" spans="1:2" s="470" customFormat="1" ht="14.25" customHeight="1">
      <c r="A502" s="462"/>
      <c r="B502" s="465"/>
    </row>
    <row r="503" spans="1:2" s="470" customFormat="1" ht="14.25" customHeight="1">
      <c r="A503" s="473"/>
      <c r="B503" s="464"/>
    </row>
    <row r="504" spans="1:2" s="470" customFormat="1" ht="14.25" customHeight="1">
      <c r="A504" s="473"/>
      <c r="B504" s="464"/>
    </row>
    <row r="505" spans="1:2" s="470" customFormat="1" ht="14.25" customHeight="1">
      <c r="A505" s="473"/>
      <c r="B505" s="464"/>
    </row>
    <row r="506" spans="1:2" s="470" customFormat="1" ht="14.25" customHeight="1">
      <c r="A506" s="473"/>
      <c r="B506" s="464"/>
    </row>
    <row r="507" spans="1:2" s="470" customFormat="1" ht="14.25" customHeight="1">
      <c r="A507" s="473"/>
      <c r="B507" s="464"/>
    </row>
    <row r="508" spans="1:2" s="470" customFormat="1" ht="14.25" customHeight="1">
      <c r="A508" s="473"/>
      <c r="B508" s="464"/>
    </row>
    <row r="509" spans="1:2" s="470" customFormat="1" ht="14.25" customHeight="1">
      <c r="A509" s="473"/>
      <c r="B509" s="463"/>
    </row>
    <row r="510" spans="1:2" s="470" customFormat="1" ht="14.25" customHeight="1">
      <c r="A510" s="473"/>
      <c r="B510" s="464"/>
    </row>
    <row r="511" spans="1:2" s="470" customFormat="1" ht="14.25" customHeight="1">
      <c r="A511" s="473"/>
      <c r="B511" s="463"/>
    </row>
    <row r="512" spans="1:2" s="470" customFormat="1" ht="14.25" customHeight="1">
      <c r="A512" s="463"/>
      <c r="B512" s="464"/>
    </row>
    <row r="513" spans="1:2" s="470" customFormat="1" ht="14.25" customHeight="1">
      <c r="A513" s="463"/>
      <c r="B513" s="464"/>
    </row>
    <row r="514" spans="1:2" s="470" customFormat="1" ht="14.25" customHeight="1">
      <c r="A514" s="474"/>
      <c r="B514" s="475"/>
    </row>
    <row r="515" spans="1:2" s="470" customFormat="1" ht="14.25" customHeight="1">
      <c r="A515" s="476"/>
      <c r="B515" s="477"/>
    </row>
    <row r="516" spans="1:2" s="470" customFormat="1" ht="14.25" customHeight="1">
      <c r="A516" s="473"/>
      <c r="B516" s="477"/>
    </row>
    <row r="517" spans="1:2" s="470" customFormat="1" ht="14.25" customHeight="1">
      <c r="A517" s="473"/>
      <c r="B517" s="478"/>
    </row>
    <row r="518" spans="1:2" s="470" customFormat="1" ht="14.25" customHeight="1">
      <c r="A518" s="463"/>
      <c r="B518" s="479"/>
    </row>
    <row r="519" spans="1:2" s="470" customFormat="1" ht="14.25" customHeight="1">
      <c r="A519" s="463"/>
      <c r="B519" s="479"/>
    </row>
    <row r="520" spans="1:2" s="470" customFormat="1" ht="15" customHeight="1">
      <c r="B520" s="461"/>
    </row>
    <row r="521" spans="1:2" s="470" customFormat="1" ht="14.25" customHeight="1">
      <c r="B521" s="463"/>
    </row>
    <row r="522" spans="1:2" s="470" customFormat="1" ht="14.25" customHeight="1"/>
    <row r="523" spans="1:2" s="470" customFormat="1" ht="14.25" customHeight="1">
      <c r="A523" s="480"/>
    </row>
    <row r="524" spans="1:2" s="470" customFormat="1" ht="14.25" customHeight="1">
      <c r="A524" s="481"/>
      <c r="B524" s="482"/>
    </row>
    <row r="525" spans="1:2" s="470" customFormat="1" ht="14.25" customHeight="1"/>
    <row r="526" spans="1:2" s="470" customFormat="1" ht="14.25" customHeight="1">
      <c r="A526" s="473"/>
    </row>
    <row r="527" spans="1:2" s="470" customFormat="1" ht="14.25" customHeight="1">
      <c r="A527" s="474"/>
      <c r="B527" s="465"/>
    </row>
    <row r="528" spans="1:2" s="470" customFormat="1" ht="14.25" customHeight="1">
      <c r="A528" s="474"/>
      <c r="B528" s="463"/>
    </row>
    <row r="529" spans="1:2" s="470" customFormat="1" ht="14.25" customHeight="1">
      <c r="A529" s="474"/>
      <c r="B529" s="463"/>
    </row>
    <row r="530" spans="1:2" s="470" customFormat="1" ht="14.25" customHeight="1">
      <c r="A530" s="474"/>
      <c r="B530" s="463"/>
    </row>
    <row r="531" spans="1:2" s="470" customFormat="1" ht="14.25" customHeight="1">
      <c r="A531" s="474"/>
      <c r="B531" s="463"/>
    </row>
    <row r="532" spans="1:2" s="470" customFormat="1" ht="14.25" customHeight="1">
      <c r="A532" s="474"/>
      <c r="B532" s="463"/>
    </row>
    <row r="533" spans="1:2" s="470" customFormat="1" ht="14.25" customHeight="1">
      <c r="A533" s="474"/>
      <c r="B533" s="463"/>
    </row>
    <row r="534" spans="1:2" s="470" customFormat="1" ht="14.25" customHeight="1">
      <c r="A534" s="474"/>
      <c r="B534" s="463"/>
    </row>
    <row r="535" spans="1:2" s="470" customFormat="1" ht="14.25" customHeight="1">
      <c r="A535" s="474"/>
      <c r="B535" s="465"/>
    </row>
    <row r="536" spans="1:2" s="470" customFormat="1" ht="14.25" customHeight="1">
      <c r="A536" s="474"/>
      <c r="B536" s="465"/>
    </row>
    <row r="537" spans="1:2" s="470" customFormat="1" ht="14.25" customHeight="1">
      <c r="A537" s="474"/>
      <c r="B537" s="463"/>
    </row>
    <row r="538" spans="1:2" s="470" customFormat="1" ht="14.25" customHeight="1">
      <c r="A538" s="474"/>
      <c r="B538" s="463"/>
    </row>
    <row r="539" spans="1:2" s="470" customFormat="1" ht="14.25" customHeight="1">
      <c r="A539" s="474"/>
      <c r="B539" s="463"/>
    </row>
    <row r="540" spans="1:2" s="470" customFormat="1" ht="14.25" customHeight="1">
      <c r="A540" s="474"/>
      <c r="B540" s="463"/>
    </row>
    <row r="541" spans="1:2" s="470" customFormat="1" ht="14.25" customHeight="1">
      <c r="A541" s="474"/>
      <c r="B541" s="463"/>
    </row>
    <row r="542" spans="1:2" s="470" customFormat="1" ht="14.25" customHeight="1">
      <c r="A542" s="474"/>
      <c r="B542" s="463"/>
    </row>
    <row r="543" spans="1:2" s="470" customFormat="1" ht="14.25" customHeight="1">
      <c r="A543" s="474"/>
      <c r="B543" s="465"/>
    </row>
    <row r="544" spans="1:2" s="470" customFormat="1" ht="14.25" customHeight="1">
      <c r="A544" s="474"/>
      <c r="B544" s="465"/>
    </row>
    <row r="545" spans="1:2" s="470" customFormat="1" ht="14.25" customHeight="1">
      <c r="A545" s="474"/>
      <c r="B545" s="463"/>
    </row>
    <row r="546" spans="1:2" s="470" customFormat="1" ht="14.25" customHeight="1">
      <c r="A546" s="474"/>
      <c r="B546" s="463"/>
    </row>
    <row r="547" spans="1:2" s="470" customFormat="1" ht="14.25" customHeight="1">
      <c r="A547" s="474"/>
      <c r="B547" s="463"/>
    </row>
    <row r="548" spans="1:2" s="470" customFormat="1" ht="14.25" customHeight="1">
      <c r="A548" s="474"/>
      <c r="B548" s="463"/>
    </row>
    <row r="549" spans="1:2" s="470" customFormat="1" ht="14.25" customHeight="1">
      <c r="A549" s="474"/>
      <c r="B549" s="463"/>
    </row>
    <row r="550" spans="1:2" s="470" customFormat="1" ht="14.25" customHeight="1">
      <c r="A550" s="474"/>
      <c r="B550" s="463"/>
    </row>
    <row r="551" spans="1:2" s="470" customFormat="1" ht="14.25" customHeight="1">
      <c r="A551" s="474"/>
      <c r="B551" s="463"/>
    </row>
    <row r="552" spans="1:2" s="470" customFormat="1" ht="14.25" customHeight="1">
      <c r="A552" s="474"/>
      <c r="B552" s="463"/>
    </row>
    <row r="553" spans="1:2" s="470" customFormat="1" ht="14.25" customHeight="1">
      <c r="A553" s="474"/>
      <c r="B553" s="463"/>
    </row>
    <row r="554" spans="1:2" s="470" customFormat="1" ht="14.25" customHeight="1">
      <c r="A554" s="474"/>
      <c r="B554" s="465"/>
    </row>
    <row r="555" spans="1:2" s="470" customFormat="1" ht="14.25" customHeight="1">
      <c r="A555" s="474"/>
      <c r="B555" s="463"/>
    </row>
    <row r="556" spans="1:2" s="470" customFormat="1" ht="14.25" customHeight="1">
      <c r="A556" s="474"/>
      <c r="B556" s="463"/>
    </row>
    <row r="557" spans="1:2" s="470" customFormat="1" ht="14.25" customHeight="1">
      <c r="A557" s="474"/>
      <c r="B557" s="463"/>
    </row>
    <row r="558" spans="1:2" s="470" customFormat="1" ht="14.25" customHeight="1">
      <c r="A558" s="474"/>
      <c r="B558" s="463"/>
    </row>
    <row r="559" spans="1:2" s="470" customFormat="1" ht="14.25" customHeight="1">
      <c r="A559" s="474"/>
      <c r="B559" s="463"/>
    </row>
    <row r="560" spans="1:2" s="470" customFormat="1" ht="14.25" customHeight="1">
      <c r="A560" s="474"/>
      <c r="B560" s="463"/>
    </row>
    <row r="561" spans="1:2" s="470" customFormat="1" ht="14.25" customHeight="1">
      <c r="A561" s="474"/>
      <c r="B561" s="463"/>
    </row>
    <row r="562" spans="1:2" s="470" customFormat="1" ht="14.25" customHeight="1">
      <c r="A562" s="474"/>
      <c r="B562" s="463"/>
    </row>
    <row r="563" spans="1:2" s="470" customFormat="1" ht="14.25" customHeight="1">
      <c r="A563" s="474"/>
      <c r="B563" s="463"/>
    </row>
    <row r="564" spans="1:2" s="470" customFormat="1" ht="14.25" customHeight="1">
      <c r="A564" s="474"/>
      <c r="B564" s="463"/>
    </row>
    <row r="565" spans="1:2" s="470" customFormat="1" ht="14.25" customHeight="1">
      <c r="A565" s="474"/>
      <c r="B565" s="461"/>
    </row>
    <row r="566" spans="1:2" s="470" customFormat="1" ht="14.25" customHeight="1">
      <c r="A566" s="474"/>
      <c r="B566" s="461"/>
    </row>
    <row r="567" spans="1:2" s="470" customFormat="1" ht="14.25" customHeight="1">
      <c r="A567" s="474"/>
      <c r="B567" s="461"/>
    </row>
    <row r="568" spans="1:2" s="470" customFormat="1" ht="14.25" customHeight="1">
      <c r="A568" s="474"/>
      <c r="B568" s="461"/>
    </row>
    <row r="569" spans="1:2" s="461" customFormat="1" ht="14.25" customHeight="1">
      <c r="A569" s="460"/>
    </row>
    <row r="570" spans="1:2" s="463" customFormat="1" ht="14.25" customHeight="1">
      <c r="A570" s="462"/>
    </row>
    <row r="571" spans="1:2" s="463" customFormat="1" ht="14.25" customHeight="1">
      <c r="A571" s="462"/>
    </row>
    <row r="572" spans="1:2" s="463" customFormat="1" ht="14.25" customHeight="1">
      <c r="A572" s="462"/>
    </row>
    <row r="573" spans="1:2" s="463" customFormat="1" ht="14.25" customHeight="1">
      <c r="A573" s="462"/>
    </row>
    <row r="574" spans="1:2" s="463" customFormat="1" ht="14.25" customHeight="1">
      <c r="A574" s="462"/>
    </row>
    <row r="575" spans="1:2" s="463" customFormat="1" ht="14.25" customHeight="1">
      <c r="A575" s="462"/>
    </row>
    <row r="576" spans="1:2" s="463" customFormat="1" ht="14.25" customHeight="1">
      <c r="A576" s="462"/>
    </row>
    <row r="577" spans="1:2" s="463" customFormat="1" ht="14.25" customHeight="1">
      <c r="A577" s="462"/>
    </row>
    <row r="578" spans="1:2" s="463" customFormat="1" ht="14.25" customHeight="1">
      <c r="A578" s="462"/>
    </row>
    <row r="579" spans="1:2" s="463" customFormat="1" ht="14.25" customHeight="1">
      <c r="A579" s="462"/>
    </row>
    <row r="580" spans="1:2" s="463" customFormat="1" ht="14.25" customHeight="1">
      <c r="A580" s="462"/>
    </row>
    <row r="581" spans="1:2" s="463" customFormat="1" ht="14.25" customHeight="1">
      <c r="A581" s="462"/>
    </row>
    <row r="582" spans="1:2" s="463" customFormat="1" ht="14.25" customHeight="1">
      <c r="A582" s="462"/>
    </row>
    <row r="583" spans="1:2" s="461" customFormat="1" ht="14.25" customHeight="1">
      <c r="A583" s="460"/>
    </row>
    <row r="584" spans="1:2" s="461" customFormat="1" ht="14.25" customHeight="1">
      <c r="A584" s="460"/>
    </row>
    <row r="585" spans="1:2" s="470" customFormat="1" ht="14.25" customHeight="1">
      <c r="A585" s="474"/>
      <c r="B585" s="461"/>
    </row>
    <row r="586" spans="1:2" s="461" customFormat="1" ht="14.45" customHeight="1">
      <c r="A586" s="460"/>
    </row>
    <row r="587" spans="1:2" s="463" customFormat="1" ht="14.45" customHeight="1">
      <c r="A587" s="462"/>
    </row>
    <row r="588" spans="1:2" s="463" customFormat="1" ht="14.45" customHeight="1">
      <c r="A588" s="462"/>
    </row>
    <row r="589" spans="1:2" s="463" customFormat="1" ht="14.45" customHeight="1">
      <c r="A589" s="462"/>
    </row>
    <row r="590" spans="1:2" s="463" customFormat="1" ht="14.45" customHeight="1">
      <c r="A590" s="462"/>
    </row>
    <row r="591" spans="1:2" s="463" customFormat="1" ht="14.45" customHeight="1">
      <c r="A591" s="462"/>
    </row>
    <row r="592" spans="1:2" s="463" customFormat="1" ht="14.45" customHeight="1">
      <c r="A592" s="462"/>
    </row>
    <row r="593" spans="1:1" s="463" customFormat="1" ht="14.45" customHeight="1">
      <c r="A593" s="462"/>
    </row>
    <row r="594" spans="1:1" s="463" customFormat="1" ht="14.45" customHeight="1">
      <c r="A594" s="462"/>
    </row>
    <row r="595" spans="1:1" s="463" customFormat="1" ht="14.45" customHeight="1">
      <c r="A595" s="462"/>
    </row>
    <row r="596" spans="1:1" s="463" customFormat="1" ht="14.45" customHeight="1">
      <c r="A596" s="462"/>
    </row>
    <row r="597" spans="1:1" s="463" customFormat="1" ht="14.45" customHeight="1">
      <c r="A597" s="462"/>
    </row>
    <row r="598" spans="1:1" s="463" customFormat="1" ht="14.45" customHeight="1">
      <c r="A598" s="462"/>
    </row>
    <row r="599" spans="1:1" s="463" customFormat="1" ht="14.45" customHeight="1">
      <c r="A599" s="462"/>
    </row>
    <row r="600" spans="1:1" s="463" customFormat="1" ht="14.45" customHeight="1">
      <c r="A600" s="462"/>
    </row>
    <row r="601" spans="1:1" s="463" customFormat="1" ht="14.45" customHeight="1">
      <c r="A601" s="462"/>
    </row>
    <row r="602" spans="1:1" s="463" customFormat="1" ht="14.45" customHeight="1">
      <c r="A602" s="462"/>
    </row>
    <row r="603" spans="1:1" s="463" customFormat="1" ht="14.45" customHeight="1">
      <c r="A603" s="462"/>
    </row>
    <row r="604" spans="1:1" s="463" customFormat="1" ht="14.45" customHeight="1">
      <c r="A604" s="462"/>
    </row>
    <row r="605" spans="1:1" s="463" customFormat="1" ht="14.45" customHeight="1">
      <c r="A605" s="462"/>
    </row>
    <row r="606" spans="1:1" s="463" customFormat="1" ht="14.45" customHeight="1">
      <c r="A606" s="462"/>
    </row>
    <row r="607" spans="1:1" s="463" customFormat="1" ht="14.45" customHeight="1">
      <c r="A607" s="462"/>
    </row>
    <row r="608" spans="1:1" s="461" customFormat="1" ht="14.45" customHeight="1">
      <c r="A608" s="460"/>
    </row>
    <row r="609" spans="1:2" s="470" customFormat="1" ht="14.25" customHeight="1">
      <c r="A609" s="474"/>
      <c r="B609" s="463"/>
    </row>
    <row r="610" spans="1:2" s="470" customFormat="1" ht="14.25" customHeight="1">
      <c r="A610" s="474"/>
      <c r="B610" s="463"/>
    </row>
    <row r="611" spans="1:2" s="470" customFormat="1" ht="14.25" customHeight="1">
      <c r="A611" s="474"/>
      <c r="B611" s="463"/>
    </row>
    <row r="612" spans="1:2" s="470" customFormat="1" ht="14.25" customHeight="1">
      <c r="A612" s="474"/>
      <c r="B612" s="463"/>
    </row>
    <row r="613" spans="1:2" s="470" customFormat="1" ht="14.25" customHeight="1">
      <c r="A613" s="474"/>
      <c r="B613" s="463"/>
    </row>
    <row r="614" spans="1:2" s="470" customFormat="1" ht="14.25" customHeight="1">
      <c r="A614" s="474"/>
      <c r="B614" s="463"/>
    </row>
    <row r="615" spans="1:2" s="470" customFormat="1" ht="14.25" customHeight="1">
      <c r="A615" s="474"/>
      <c r="B615" s="463"/>
    </row>
    <row r="616" spans="1:2" s="470" customFormat="1" ht="14.25" customHeight="1">
      <c r="A616" s="474"/>
      <c r="B616" s="463"/>
    </row>
    <row r="617" spans="1:2" s="470" customFormat="1" ht="14.25" customHeight="1">
      <c r="A617" s="474"/>
      <c r="B617" s="463"/>
    </row>
    <row r="618" spans="1:2" s="470" customFormat="1" ht="14.25" customHeight="1">
      <c r="A618" s="474"/>
      <c r="B618" s="463"/>
    </row>
    <row r="619" spans="1:2" s="470" customFormat="1" ht="14.25" customHeight="1">
      <c r="A619" s="474"/>
      <c r="B619" s="463"/>
    </row>
    <row r="620" spans="1:2" s="470" customFormat="1" ht="14.25" customHeight="1">
      <c r="A620" s="474"/>
      <c r="B620" s="463"/>
    </row>
    <row r="621" spans="1:2" s="470" customFormat="1" ht="14.25" customHeight="1">
      <c r="A621" s="474"/>
      <c r="B621" s="463"/>
    </row>
    <row r="622" spans="1:2" s="470" customFormat="1" ht="14.25" customHeight="1">
      <c r="A622" s="474"/>
      <c r="B622" s="463"/>
    </row>
    <row r="623" spans="1:2" s="470" customFormat="1" ht="14.25" customHeight="1">
      <c r="A623" s="474"/>
      <c r="B623" s="463"/>
    </row>
    <row r="624" spans="1:2" s="470" customFormat="1" ht="14.25" customHeight="1">
      <c r="A624" s="474"/>
      <c r="B624" s="463"/>
    </row>
    <row r="625" spans="1:2" s="470" customFormat="1" ht="14.25" customHeight="1">
      <c r="A625" s="474"/>
      <c r="B625" s="463"/>
    </row>
    <row r="626" spans="1:2" s="470" customFormat="1" ht="14.25" customHeight="1">
      <c r="A626" s="474"/>
      <c r="B626" s="463"/>
    </row>
    <row r="627" spans="1:2" s="470" customFormat="1" ht="14.25" customHeight="1">
      <c r="A627" s="474"/>
      <c r="B627" s="463"/>
    </row>
    <row r="628" spans="1:2" s="470" customFormat="1" ht="14.25" customHeight="1">
      <c r="A628" s="474"/>
      <c r="B628" s="463"/>
    </row>
    <row r="629" spans="1:2" s="470" customFormat="1" ht="14.25" customHeight="1">
      <c r="A629" s="474"/>
      <c r="B629" s="463"/>
    </row>
    <row r="630" spans="1:2" s="470" customFormat="1" ht="14.25" customHeight="1">
      <c r="A630" s="474"/>
      <c r="B630" s="463"/>
    </row>
    <row r="631" spans="1:2" s="470" customFormat="1" ht="14.25" customHeight="1">
      <c r="A631" s="474"/>
      <c r="B631" s="463"/>
    </row>
    <row r="632" spans="1:2" s="470" customFormat="1" ht="14.25" customHeight="1">
      <c r="A632" s="474"/>
      <c r="B632" s="463"/>
    </row>
    <row r="633" spans="1:2" s="470" customFormat="1" ht="14.25" customHeight="1">
      <c r="A633" s="474"/>
      <c r="B633" s="463"/>
    </row>
    <row r="634" spans="1:2" s="470" customFormat="1" ht="14.25" customHeight="1">
      <c r="A634" s="474"/>
      <c r="B634" s="463"/>
    </row>
    <row r="635" spans="1:2" s="470" customFormat="1" ht="14.25" customHeight="1">
      <c r="A635" s="474"/>
      <c r="B635" s="463"/>
    </row>
    <row r="636" spans="1:2" s="470" customFormat="1" ht="14.25" customHeight="1">
      <c r="A636" s="474"/>
      <c r="B636" s="463"/>
    </row>
    <row r="637" spans="1:2" s="470" customFormat="1" ht="14.25" customHeight="1">
      <c r="A637" s="474"/>
      <c r="B637" s="463"/>
    </row>
    <row r="638" spans="1:2" s="470" customFormat="1" ht="14.25" customHeight="1">
      <c r="A638" s="474"/>
      <c r="B638" s="463"/>
    </row>
    <row r="639" spans="1:2" s="470" customFormat="1" ht="14.25" customHeight="1">
      <c r="A639" s="474"/>
      <c r="B639" s="463"/>
    </row>
    <row r="640" spans="1:2" s="470" customFormat="1" ht="14.25" customHeight="1">
      <c r="A640" s="474"/>
      <c r="B640" s="463"/>
    </row>
    <row r="641" spans="1:2" s="470" customFormat="1" ht="14.25" customHeight="1">
      <c r="A641" s="474"/>
      <c r="B641" s="463"/>
    </row>
    <row r="642" spans="1:2" s="470" customFormat="1" ht="14.25" customHeight="1">
      <c r="A642" s="474"/>
      <c r="B642" s="463"/>
    </row>
    <row r="643" spans="1:2" s="470" customFormat="1" ht="14.25" customHeight="1">
      <c r="A643" s="474"/>
      <c r="B643" s="463"/>
    </row>
    <row r="644" spans="1:2" s="470" customFormat="1" ht="14.25" customHeight="1">
      <c r="A644" s="474"/>
      <c r="B644" s="463"/>
    </row>
    <row r="645" spans="1:2" s="470" customFormat="1" ht="14.25" customHeight="1">
      <c r="A645" s="474"/>
      <c r="B645" s="463"/>
    </row>
    <row r="646" spans="1:2" s="470" customFormat="1" ht="14.25" customHeight="1">
      <c r="A646" s="474"/>
      <c r="B646" s="463"/>
    </row>
    <row r="647" spans="1:2" s="470" customFormat="1" ht="14.25" customHeight="1">
      <c r="A647" s="474"/>
      <c r="B647" s="463"/>
    </row>
    <row r="648" spans="1:2" s="470" customFormat="1" ht="14.25" customHeight="1">
      <c r="A648" s="474"/>
      <c r="B648" s="463"/>
    </row>
    <row r="649" spans="1:2" s="470" customFormat="1" ht="14.25" customHeight="1">
      <c r="A649" s="474"/>
      <c r="B649" s="463"/>
    </row>
    <row r="650" spans="1:2" s="470" customFormat="1" ht="14.25" customHeight="1">
      <c r="A650" s="474"/>
      <c r="B650" s="463"/>
    </row>
    <row r="651" spans="1:2" s="470" customFormat="1" ht="14.25" customHeight="1">
      <c r="A651" s="474"/>
      <c r="B651" s="463"/>
    </row>
    <row r="652" spans="1:2" s="461" customFormat="1" ht="14.45" customHeight="1">
      <c r="A652" s="460"/>
    </row>
    <row r="653" spans="1:2" s="461" customFormat="1" ht="14.45" customHeight="1">
      <c r="A653" s="460"/>
    </row>
    <row r="654" spans="1:2" s="461" customFormat="1" ht="14.45" customHeight="1">
      <c r="A654" s="460"/>
    </row>
    <row r="655" spans="1:2" s="461" customFormat="1" ht="14.45" customHeight="1">
      <c r="A655" s="460"/>
    </row>
    <row r="656" spans="1:2" s="461" customFormat="1" ht="14.45" customHeight="1">
      <c r="A656" s="460"/>
    </row>
    <row r="657" spans="1:2" s="461" customFormat="1" ht="14.45" customHeight="1">
      <c r="A657" s="460"/>
    </row>
    <row r="658" spans="1:2" s="461" customFormat="1" ht="14.45" customHeight="1">
      <c r="A658" s="460"/>
    </row>
    <row r="659" spans="1:2" s="461" customFormat="1" ht="14.45" customHeight="1">
      <c r="A659" s="460"/>
      <c r="B659" s="482"/>
    </row>
    <row r="660" spans="1:2" s="469" customFormat="1" ht="14.45" customHeight="1">
      <c r="A660" s="468"/>
    </row>
    <row r="661" spans="1:2" s="469" customFormat="1" ht="14.45" customHeight="1">
      <c r="A661" s="468"/>
    </row>
    <row r="662" spans="1:2" s="469" customFormat="1" ht="14.45" customHeight="1">
      <c r="A662" s="468"/>
    </row>
    <row r="663" spans="1:2" s="469" customFormat="1" ht="14.45" customHeight="1">
      <c r="A663" s="468"/>
    </row>
    <row r="664" spans="1:2" s="469" customFormat="1" ht="14.45" customHeight="1">
      <c r="A664" s="468"/>
    </row>
    <row r="665" spans="1:2" s="469" customFormat="1" ht="14.45" customHeight="1">
      <c r="A665" s="468"/>
    </row>
    <row r="666" spans="1:2" s="469" customFormat="1" ht="14.45" customHeight="1">
      <c r="A666" s="468"/>
    </row>
    <row r="667" spans="1:2" s="469" customFormat="1" ht="14.45" customHeight="1">
      <c r="A667" s="468"/>
    </row>
    <row r="668" spans="1:2" s="469" customFormat="1" ht="14.45" customHeight="1">
      <c r="A668" s="468"/>
    </row>
    <row r="669" spans="1:2" s="469" customFormat="1" ht="14.45" customHeight="1">
      <c r="A669" s="468"/>
    </row>
    <row r="670" spans="1:2" s="469" customFormat="1" ht="14.45" customHeight="1">
      <c r="A670" s="468"/>
    </row>
    <row r="671" spans="1:2" s="469" customFormat="1" ht="14.45" customHeight="1">
      <c r="A671" s="468"/>
    </row>
    <row r="672" spans="1:2" s="469" customFormat="1" ht="14.45" customHeight="1">
      <c r="A672" s="468"/>
    </row>
    <row r="673" spans="1:1" s="469" customFormat="1" ht="14.45" customHeight="1">
      <c r="A673" s="468"/>
    </row>
    <row r="674" spans="1:1" s="469" customFormat="1" ht="14.45" customHeight="1">
      <c r="A674" s="468"/>
    </row>
    <row r="675" spans="1:1" s="469" customFormat="1" ht="14.45" customHeight="1">
      <c r="A675" s="468"/>
    </row>
    <row r="676" spans="1:1" s="469" customFormat="1" ht="14.45" customHeight="1">
      <c r="A676" s="468"/>
    </row>
    <row r="677" spans="1:1" s="469" customFormat="1" ht="14.45" customHeight="1">
      <c r="A677" s="468"/>
    </row>
    <row r="678" spans="1:1" s="469" customFormat="1" ht="14.45" customHeight="1">
      <c r="A678" s="468"/>
    </row>
    <row r="679" spans="1:1" s="469" customFormat="1" ht="14.45" customHeight="1">
      <c r="A679" s="468"/>
    </row>
    <row r="680" spans="1:1" s="469" customFormat="1" ht="14.45" customHeight="1">
      <c r="A680" s="468"/>
    </row>
    <row r="681" spans="1:1" s="469" customFormat="1" ht="14.45" customHeight="1">
      <c r="A681" s="468"/>
    </row>
    <row r="682" spans="1:1" s="469" customFormat="1" ht="14.45" customHeight="1">
      <c r="A682" s="468"/>
    </row>
    <row r="683" spans="1:1" s="479" customFormat="1" ht="14.45" customHeight="1">
      <c r="A683" s="483"/>
    </row>
    <row r="684" spans="1:1" s="479" customFormat="1" ht="14.45" customHeight="1">
      <c r="A684" s="483"/>
    </row>
    <row r="685" spans="1:1" s="479" customFormat="1" ht="14.45" customHeight="1">
      <c r="A685" s="483"/>
    </row>
    <row r="686" spans="1:1" s="484" customFormat="1" ht="14.45" customHeight="1"/>
    <row r="687" spans="1:1" s="469" customFormat="1" ht="14.45" customHeight="1">
      <c r="A687" s="468"/>
    </row>
    <row r="688" spans="1:1" s="469" customFormat="1" ht="14.45" customHeight="1">
      <c r="A688" s="468"/>
    </row>
    <row r="689" spans="1:1" s="469" customFormat="1" ht="14.45" customHeight="1">
      <c r="A689" s="468"/>
    </row>
    <row r="690" spans="1:1" s="469" customFormat="1" ht="14.45" customHeight="1">
      <c r="A690" s="468"/>
    </row>
    <row r="691" spans="1:1" s="469" customFormat="1" ht="14.45" customHeight="1">
      <c r="A691" s="468"/>
    </row>
    <row r="692" spans="1:1" s="467" customFormat="1" ht="14.45" customHeight="1">
      <c r="A692" s="466"/>
    </row>
    <row r="693" spans="1:1" s="469" customFormat="1" ht="14.45" customHeight="1">
      <c r="A693" s="468"/>
    </row>
    <row r="694" spans="1:1" s="469" customFormat="1" ht="14.45" customHeight="1">
      <c r="A694" s="468"/>
    </row>
    <row r="695" spans="1:1" s="469" customFormat="1" ht="14.45" customHeight="1">
      <c r="A695" s="468"/>
    </row>
    <row r="696" spans="1:1" s="469" customFormat="1" ht="14.45" customHeight="1">
      <c r="A696" s="468"/>
    </row>
    <row r="697" spans="1:1" s="469" customFormat="1" ht="14.45" customHeight="1">
      <c r="A697" s="468"/>
    </row>
    <row r="698" spans="1:1" s="469" customFormat="1" ht="14.45" customHeight="1">
      <c r="A698" s="468"/>
    </row>
    <row r="699" spans="1:1" s="469" customFormat="1" ht="14.45" customHeight="1">
      <c r="A699" s="468"/>
    </row>
    <row r="700" spans="1:1" s="469" customFormat="1" ht="14.45" customHeight="1">
      <c r="A700" s="468"/>
    </row>
    <row r="701" spans="1:1" s="469" customFormat="1" ht="14.45" customHeight="1">
      <c r="A701" s="468"/>
    </row>
    <row r="702" spans="1:1" s="469" customFormat="1" ht="14.45" customHeight="1">
      <c r="A702" s="468"/>
    </row>
    <row r="703" spans="1:1" s="469" customFormat="1" ht="14.45" customHeight="1">
      <c r="A703" s="468"/>
    </row>
    <row r="704" spans="1:1" s="469" customFormat="1" ht="14.45" customHeight="1">
      <c r="A704" s="468"/>
    </row>
    <row r="705" spans="1:1" s="469" customFormat="1" ht="14.45" customHeight="1">
      <c r="A705" s="468"/>
    </row>
    <row r="706" spans="1:1" s="469" customFormat="1" ht="14.45" customHeight="1">
      <c r="A706" s="468"/>
    </row>
    <row r="707" spans="1:1" s="469" customFormat="1" ht="14.45" customHeight="1">
      <c r="A707" s="468"/>
    </row>
    <row r="708" spans="1:1" s="469" customFormat="1" ht="14.45" customHeight="1">
      <c r="A708" s="468"/>
    </row>
    <row r="709" spans="1:1" s="469" customFormat="1" ht="14.45" customHeight="1">
      <c r="A709" s="468"/>
    </row>
    <row r="710" spans="1:1" s="469" customFormat="1" ht="14.45" customHeight="1">
      <c r="A710" s="468"/>
    </row>
    <row r="711" spans="1:1" s="469" customFormat="1" ht="14.45" customHeight="1">
      <c r="A711" s="468"/>
    </row>
    <row r="712" spans="1:1" s="469" customFormat="1" ht="14.45" customHeight="1">
      <c r="A712" s="468"/>
    </row>
    <row r="713" spans="1:1" s="469" customFormat="1" ht="14.45" customHeight="1">
      <c r="A713" s="468"/>
    </row>
    <row r="714" spans="1:1" s="469" customFormat="1" ht="14.45" customHeight="1">
      <c r="A714" s="468"/>
    </row>
    <row r="715" spans="1:1" s="469" customFormat="1" ht="14.45" customHeight="1">
      <c r="A715" s="468"/>
    </row>
    <row r="716" spans="1:1" s="469" customFormat="1" ht="14.45" customHeight="1">
      <c r="A716" s="468"/>
    </row>
    <row r="717" spans="1:1" s="463" customFormat="1" ht="14.45" customHeight="1">
      <c r="A717" s="462"/>
    </row>
    <row r="718" spans="1:1" s="463" customFormat="1" ht="14.45" customHeight="1">
      <c r="A718" s="462"/>
    </row>
    <row r="719" spans="1:1" s="463" customFormat="1" ht="14.45" customHeight="1">
      <c r="A719" s="462"/>
    </row>
    <row r="720" spans="1:1" s="463" customFormat="1" ht="14.45" customHeight="1">
      <c r="A720" s="462"/>
    </row>
    <row r="721" spans="1:1" s="463" customFormat="1" ht="14.45" customHeight="1">
      <c r="A721" s="462"/>
    </row>
    <row r="722" spans="1:1" s="463" customFormat="1" ht="14.45" customHeight="1">
      <c r="A722" s="462"/>
    </row>
    <row r="723" spans="1:1" s="463" customFormat="1" ht="14.45" customHeight="1">
      <c r="A723" s="462"/>
    </row>
    <row r="724" spans="1:1" s="463" customFormat="1" ht="14.45" customHeight="1">
      <c r="A724" s="462"/>
    </row>
    <row r="725" spans="1:1" s="463" customFormat="1" ht="14.45" customHeight="1">
      <c r="A725" s="462"/>
    </row>
    <row r="726" spans="1:1" s="463" customFormat="1" ht="14.45" customHeight="1">
      <c r="A726" s="462"/>
    </row>
    <row r="727" spans="1:1" s="463" customFormat="1" ht="14.45" customHeight="1">
      <c r="A727" s="462"/>
    </row>
    <row r="728" spans="1:1" s="463" customFormat="1" ht="14.45" customHeight="1">
      <c r="A728" s="462"/>
    </row>
    <row r="729" spans="1:1" s="463" customFormat="1" ht="14.45" customHeight="1">
      <c r="A729" s="462"/>
    </row>
    <row r="730" spans="1:1" s="463" customFormat="1" ht="14.45" customHeight="1">
      <c r="A730" s="462"/>
    </row>
    <row r="731" spans="1:1" s="463" customFormat="1" ht="14.45" customHeight="1">
      <c r="A731" s="462"/>
    </row>
    <row r="732" spans="1:1" s="463" customFormat="1" ht="14.45" customHeight="1">
      <c r="A732" s="462"/>
    </row>
    <row r="733" spans="1:1" s="463" customFormat="1" ht="14.45" customHeight="1">
      <c r="A733" s="462"/>
    </row>
    <row r="734" spans="1:1" s="463" customFormat="1" ht="14.45" customHeight="1">
      <c r="A734" s="462"/>
    </row>
    <row r="735" spans="1:1" s="463" customFormat="1" ht="14.45" customHeight="1">
      <c r="A735" s="462"/>
    </row>
    <row r="736" spans="1:1" s="463" customFormat="1" ht="14.45" customHeight="1">
      <c r="A736" s="462"/>
    </row>
    <row r="737" spans="1:1" s="463" customFormat="1" ht="14.45" customHeight="1">
      <c r="A737" s="462"/>
    </row>
    <row r="738" spans="1:1" s="463" customFormat="1" ht="14.45" customHeight="1">
      <c r="A738" s="462"/>
    </row>
    <row r="739" spans="1:1" s="463" customFormat="1" ht="14.45" customHeight="1">
      <c r="A739" s="462"/>
    </row>
    <row r="740" spans="1:1" s="463" customFormat="1" ht="14.45" customHeight="1">
      <c r="A740" s="462"/>
    </row>
    <row r="741" spans="1:1" s="463" customFormat="1" ht="14.45" customHeight="1">
      <c r="A741" s="462"/>
    </row>
    <row r="742" spans="1:1" s="463" customFormat="1" ht="14.45" customHeight="1">
      <c r="A742" s="462"/>
    </row>
    <row r="743" spans="1:1" s="463" customFormat="1" ht="14.45" customHeight="1">
      <c r="A743" s="462"/>
    </row>
    <row r="744" spans="1:1" s="463" customFormat="1" ht="14.45" customHeight="1">
      <c r="A744" s="462"/>
    </row>
    <row r="745" spans="1:1" s="463" customFormat="1" ht="14.45" customHeight="1">
      <c r="A745" s="462"/>
    </row>
    <row r="746" spans="1:1" s="463" customFormat="1" ht="14.45" customHeight="1">
      <c r="A746" s="462"/>
    </row>
    <row r="747" spans="1:1" s="463" customFormat="1" ht="14.45" customHeight="1">
      <c r="A747" s="462"/>
    </row>
    <row r="748" spans="1:1" s="463" customFormat="1" ht="14.45" customHeight="1">
      <c r="A748" s="462"/>
    </row>
    <row r="749" spans="1:1" s="463" customFormat="1" ht="14.45" customHeight="1">
      <c r="A749" s="462"/>
    </row>
    <row r="750" spans="1:1" s="463" customFormat="1" ht="14.45" customHeight="1">
      <c r="A750" s="462"/>
    </row>
    <row r="751" spans="1:1" s="463" customFormat="1" ht="14.45" customHeight="1">
      <c r="A751" s="462"/>
    </row>
    <row r="752" spans="1:1" s="463" customFormat="1" ht="14.45" customHeight="1">
      <c r="A752" s="462"/>
    </row>
    <row r="753" spans="1:1" s="463" customFormat="1" ht="14.45" customHeight="1">
      <c r="A753" s="462"/>
    </row>
    <row r="754" spans="1:1" s="463" customFormat="1" ht="14.45" customHeight="1">
      <c r="A754" s="462"/>
    </row>
    <row r="755" spans="1:1" s="463" customFormat="1" ht="14.45" customHeight="1">
      <c r="A755" s="462"/>
    </row>
    <row r="756" spans="1:1" s="463" customFormat="1" ht="14.45" customHeight="1">
      <c r="A756" s="462"/>
    </row>
    <row r="757" spans="1:1" s="463" customFormat="1" ht="14.45" customHeight="1">
      <c r="A757" s="462"/>
    </row>
    <row r="758" spans="1:1" s="463" customFormat="1" ht="14.45" customHeight="1">
      <c r="A758" s="462"/>
    </row>
    <row r="759" spans="1:1" s="463" customFormat="1" ht="14.45" customHeight="1">
      <c r="A759" s="462"/>
    </row>
    <row r="760" spans="1:1" s="463" customFormat="1" ht="14.45" customHeight="1">
      <c r="A760" s="462"/>
    </row>
    <row r="761" spans="1:1" s="463" customFormat="1" ht="14.45" customHeight="1">
      <c r="A761" s="462"/>
    </row>
    <row r="762" spans="1:1" s="463" customFormat="1" ht="14.45" customHeight="1">
      <c r="A762" s="462"/>
    </row>
    <row r="763" spans="1:1" s="463" customFormat="1" ht="14.45" customHeight="1">
      <c r="A763" s="462"/>
    </row>
    <row r="764" spans="1:1" s="463" customFormat="1" ht="14.45" customHeight="1">
      <c r="A764" s="462"/>
    </row>
    <row r="765" spans="1:1" s="463" customFormat="1" ht="14.45" customHeight="1">
      <c r="A765" s="462"/>
    </row>
    <row r="766" spans="1:1" s="463" customFormat="1" ht="14.45" customHeight="1">
      <c r="A766" s="462"/>
    </row>
    <row r="767" spans="1:1" s="463" customFormat="1" ht="14.45" customHeight="1">
      <c r="A767" s="462"/>
    </row>
    <row r="768" spans="1:1" s="463" customFormat="1" ht="14.45" customHeight="1">
      <c r="A768" s="462"/>
    </row>
    <row r="769" spans="1:1" s="463" customFormat="1" ht="14.45" customHeight="1">
      <c r="A769" s="462"/>
    </row>
    <row r="770" spans="1:1" s="463" customFormat="1" ht="14.45" customHeight="1">
      <c r="A770" s="462"/>
    </row>
    <row r="771" spans="1:1" s="463" customFormat="1" ht="14.45" customHeight="1">
      <c r="A771" s="462"/>
    </row>
    <row r="772" spans="1:1" s="463" customFormat="1" ht="14.45" customHeight="1">
      <c r="A772" s="462"/>
    </row>
    <row r="773" spans="1:1" s="463" customFormat="1" ht="14.45" customHeight="1">
      <c r="A773" s="462"/>
    </row>
    <row r="774" spans="1:1" s="463" customFormat="1" ht="14.45" customHeight="1">
      <c r="A774" s="462"/>
    </row>
    <row r="775" spans="1:1" s="463" customFormat="1" ht="14.45" customHeight="1">
      <c r="A775" s="462"/>
    </row>
    <row r="776" spans="1:1" s="463" customFormat="1" ht="14.45" customHeight="1">
      <c r="A776" s="462"/>
    </row>
    <row r="777" spans="1:1" s="463" customFormat="1" ht="14.45" customHeight="1">
      <c r="A777" s="462"/>
    </row>
    <row r="778" spans="1:1" s="463" customFormat="1" ht="14.45" customHeight="1">
      <c r="A778" s="462"/>
    </row>
    <row r="779" spans="1:1" s="463" customFormat="1" ht="14.45" customHeight="1">
      <c r="A779" s="462"/>
    </row>
    <row r="780" spans="1:1" s="463" customFormat="1" ht="14.45" customHeight="1">
      <c r="A780" s="462"/>
    </row>
    <row r="781" spans="1:1" s="463" customFormat="1" ht="14.45" customHeight="1">
      <c r="A781" s="462"/>
    </row>
    <row r="782" spans="1:1" s="463" customFormat="1" ht="14.45" customHeight="1">
      <c r="A782" s="462"/>
    </row>
    <row r="783" spans="1:1" s="463" customFormat="1" ht="14.45" customHeight="1">
      <c r="A783" s="462"/>
    </row>
    <row r="784" spans="1:1" s="463" customFormat="1" ht="14.45" customHeight="1">
      <c r="A784" s="462"/>
    </row>
    <row r="785" spans="1:1" s="463" customFormat="1" ht="14.45" customHeight="1">
      <c r="A785" s="462"/>
    </row>
    <row r="786" spans="1:1" s="463" customFormat="1" ht="14.45" customHeight="1">
      <c r="A786" s="462"/>
    </row>
    <row r="787" spans="1:1" s="463" customFormat="1" ht="14.45" customHeight="1">
      <c r="A787" s="462"/>
    </row>
    <row r="788" spans="1:1" s="463" customFormat="1" ht="14.45" customHeight="1">
      <c r="A788" s="462"/>
    </row>
    <row r="789" spans="1:1" s="463" customFormat="1" ht="14.45" customHeight="1">
      <c r="A789" s="462"/>
    </row>
    <row r="790" spans="1:1" s="463" customFormat="1" ht="14.45" customHeight="1">
      <c r="A790" s="462"/>
    </row>
    <row r="791" spans="1:1" s="463" customFormat="1" ht="14.45" customHeight="1">
      <c r="A791" s="462"/>
    </row>
    <row r="792" spans="1:1" s="463" customFormat="1" ht="14.45" customHeight="1">
      <c r="A792" s="462"/>
    </row>
    <row r="793" spans="1:1" s="463" customFormat="1" ht="14.45" customHeight="1">
      <c r="A793" s="462"/>
    </row>
    <row r="794" spans="1:1" s="463" customFormat="1" ht="14.45" customHeight="1">
      <c r="A794" s="462"/>
    </row>
    <row r="795" spans="1:1" s="463" customFormat="1" ht="14.45" customHeight="1">
      <c r="A795" s="462"/>
    </row>
    <row r="796" spans="1:1" s="463" customFormat="1" ht="14.45" customHeight="1">
      <c r="A796" s="462"/>
    </row>
    <row r="797" spans="1:1" s="463" customFormat="1" ht="14.45" customHeight="1">
      <c r="A797" s="462"/>
    </row>
    <row r="798" spans="1:1" s="463" customFormat="1" ht="14.45" customHeight="1">
      <c r="A798" s="462"/>
    </row>
    <row r="799" spans="1:1" s="463" customFormat="1" ht="14.45" customHeight="1">
      <c r="A799" s="462"/>
    </row>
    <row r="800" spans="1:1" s="463" customFormat="1" ht="14.45" customHeight="1">
      <c r="A800" s="462"/>
    </row>
    <row r="801" spans="1:1" s="463" customFormat="1" ht="14.45" customHeight="1">
      <c r="A801" s="462"/>
    </row>
    <row r="802" spans="1:1" s="463" customFormat="1" ht="14.45" customHeight="1">
      <c r="A802" s="462"/>
    </row>
    <row r="803" spans="1:1" s="463" customFormat="1" ht="14.45" customHeight="1">
      <c r="A803" s="462"/>
    </row>
    <row r="804" spans="1:1" s="463" customFormat="1" ht="14.45" customHeight="1">
      <c r="A804" s="462"/>
    </row>
    <row r="805" spans="1:1" s="463" customFormat="1" ht="14.45" customHeight="1">
      <c r="A805" s="462"/>
    </row>
    <row r="806" spans="1:1" s="463" customFormat="1" ht="14.45" customHeight="1">
      <c r="A806" s="462"/>
    </row>
    <row r="807" spans="1:1" s="463" customFormat="1" ht="14.45" customHeight="1">
      <c r="A807" s="462"/>
    </row>
    <row r="808" spans="1:1" s="463" customFormat="1" ht="14.45" customHeight="1">
      <c r="A808" s="462"/>
    </row>
    <row r="809" spans="1:1" s="463" customFormat="1" ht="14.45" customHeight="1">
      <c r="A809" s="462"/>
    </row>
    <row r="810" spans="1:1" s="463" customFormat="1" ht="14.45" customHeight="1">
      <c r="A810" s="462"/>
    </row>
    <row r="811" spans="1:1" s="463" customFormat="1" ht="14.45" customHeight="1">
      <c r="A811" s="462"/>
    </row>
    <row r="812" spans="1:1" s="463" customFormat="1" ht="14.45" customHeight="1">
      <c r="A812" s="462"/>
    </row>
    <row r="813" spans="1:1" s="463" customFormat="1" ht="14.45" customHeight="1">
      <c r="A813" s="462"/>
    </row>
    <row r="814" spans="1:1" s="463" customFormat="1" ht="14.45" customHeight="1">
      <c r="A814" s="462"/>
    </row>
    <row r="815" spans="1:1" s="463" customFormat="1" ht="14.45" customHeight="1">
      <c r="A815" s="462"/>
    </row>
    <row r="816" spans="1:1" s="463" customFormat="1" ht="14.45" customHeight="1">
      <c r="A816" s="462"/>
    </row>
    <row r="817" spans="1:1" s="463" customFormat="1" ht="14.45" customHeight="1">
      <c r="A817" s="462"/>
    </row>
    <row r="818" spans="1:1" s="463" customFormat="1" ht="14.45" customHeight="1">
      <c r="A818" s="462"/>
    </row>
    <row r="819" spans="1:1" s="463" customFormat="1" ht="14.45" customHeight="1">
      <c r="A819" s="462"/>
    </row>
    <row r="820" spans="1:1" s="463" customFormat="1" ht="14.45" customHeight="1">
      <c r="A820" s="462"/>
    </row>
    <row r="821" spans="1:1" s="463" customFormat="1" ht="14.45" customHeight="1">
      <c r="A821" s="462"/>
    </row>
    <row r="822" spans="1:1" s="463" customFormat="1" ht="14.45" customHeight="1">
      <c r="A822" s="462"/>
    </row>
    <row r="823" spans="1:1" s="463" customFormat="1" ht="14.45" customHeight="1">
      <c r="A823" s="462"/>
    </row>
    <row r="824" spans="1:1" s="463" customFormat="1" ht="14.45" customHeight="1">
      <c r="A824" s="462"/>
    </row>
    <row r="825" spans="1:1" s="463" customFormat="1" ht="14.45" customHeight="1">
      <c r="A825" s="462"/>
    </row>
    <row r="826" spans="1:1" s="463" customFormat="1" ht="14.45" customHeight="1">
      <c r="A826" s="462"/>
    </row>
    <row r="827" spans="1:1" s="463" customFormat="1" ht="14.45" customHeight="1">
      <c r="A827" s="462"/>
    </row>
    <row r="828" spans="1:1" s="463" customFormat="1" ht="14.45" customHeight="1">
      <c r="A828" s="462"/>
    </row>
    <row r="829" spans="1:1" s="463" customFormat="1" ht="14.45" customHeight="1">
      <c r="A829" s="462"/>
    </row>
    <row r="830" spans="1:1" s="463" customFormat="1" ht="14.45" customHeight="1">
      <c r="A830" s="462"/>
    </row>
    <row r="831" spans="1:1" s="463" customFormat="1" ht="14.45" customHeight="1">
      <c r="A831" s="462"/>
    </row>
    <row r="832" spans="1:1" s="463" customFormat="1" ht="14.45" customHeight="1">
      <c r="A832" s="462"/>
    </row>
    <row r="833" spans="1:1" s="463" customFormat="1" ht="14.45" customHeight="1">
      <c r="A833" s="462"/>
    </row>
    <row r="834" spans="1:1" s="463" customFormat="1" ht="14.45" customHeight="1">
      <c r="A834" s="462"/>
    </row>
    <row r="835" spans="1:1" s="463" customFormat="1" ht="14.45" customHeight="1">
      <c r="A835" s="462"/>
    </row>
    <row r="836" spans="1:1" s="463" customFormat="1" ht="14.45" customHeight="1">
      <c r="A836" s="462"/>
    </row>
    <row r="837" spans="1:1" s="463" customFormat="1" ht="14.45" customHeight="1">
      <c r="A837" s="462"/>
    </row>
    <row r="838" spans="1:1" s="463" customFormat="1" ht="14.45" customHeight="1">
      <c r="A838" s="462"/>
    </row>
    <row r="839" spans="1:1" s="463" customFormat="1" ht="14.45" customHeight="1">
      <c r="A839" s="462"/>
    </row>
    <row r="840" spans="1:1" s="463" customFormat="1" ht="14.45" customHeight="1">
      <c r="A840" s="462"/>
    </row>
    <row r="841" spans="1:1" s="463" customFormat="1" ht="14.45" customHeight="1">
      <c r="A841" s="462"/>
    </row>
    <row r="842" spans="1:1" s="463" customFormat="1" ht="14.45" customHeight="1">
      <c r="A842" s="462"/>
    </row>
    <row r="843" spans="1:1" s="463" customFormat="1" ht="14.45" customHeight="1">
      <c r="A843" s="462"/>
    </row>
    <row r="844" spans="1:1" s="463" customFormat="1" ht="14.45" customHeight="1">
      <c r="A844" s="462"/>
    </row>
    <row r="845" spans="1:1" s="463" customFormat="1" ht="14.45" customHeight="1">
      <c r="A845" s="462"/>
    </row>
    <row r="846" spans="1:1" s="463" customFormat="1" ht="14.45" customHeight="1">
      <c r="A846" s="462"/>
    </row>
    <row r="847" spans="1:1" s="463" customFormat="1" ht="14.45" customHeight="1">
      <c r="A847" s="462"/>
    </row>
    <row r="848" spans="1:1" s="486" customFormat="1" ht="14.45" customHeight="1">
      <c r="A848" s="485"/>
    </row>
    <row r="849" spans="1:1" s="486" customFormat="1" ht="14.45" customHeight="1">
      <c r="A849" s="485"/>
    </row>
    <row r="850" spans="1:1" s="486" customFormat="1" ht="14.45" customHeight="1">
      <c r="A850" s="485"/>
    </row>
    <row r="851" spans="1:1" s="486" customFormat="1" ht="14.45" customHeight="1">
      <c r="A851" s="485"/>
    </row>
    <row r="852" spans="1:1" s="486" customFormat="1" ht="14.45" customHeight="1">
      <c r="A852" s="485"/>
    </row>
    <row r="853" spans="1:1" s="486" customFormat="1" ht="14.45" customHeight="1">
      <c r="A853" s="485"/>
    </row>
    <row r="854" spans="1:1" s="486" customFormat="1" ht="14.45" customHeight="1">
      <c r="A854" s="485"/>
    </row>
    <row r="855" spans="1:1" s="486" customFormat="1" ht="14.45" customHeight="1">
      <c r="A855" s="485"/>
    </row>
    <row r="856" spans="1:1" s="486" customFormat="1" ht="14.45" customHeight="1">
      <c r="A856" s="485"/>
    </row>
    <row r="857" spans="1:1" s="486" customFormat="1" ht="14.45" customHeight="1">
      <c r="A857" s="485"/>
    </row>
    <row r="858" spans="1:1" s="486" customFormat="1" ht="14.45" customHeight="1">
      <c r="A858" s="485"/>
    </row>
    <row r="859" spans="1:1" s="486" customFormat="1" ht="14.45" customHeight="1">
      <c r="A859" s="485"/>
    </row>
    <row r="860" spans="1:1" s="486" customFormat="1" ht="14.45" customHeight="1">
      <c r="A860" s="485"/>
    </row>
    <row r="861" spans="1:1" s="486" customFormat="1" ht="14.45" customHeight="1">
      <c r="A861" s="485"/>
    </row>
    <row r="862" spans="1:1" s="486" customFormat="1" ht="14.45" customHeight="1">
      <c r="A862" s="485"/>
    </row>
    <row r="863" spans="1:1" s="486" customFormat="1" ht="14.45" customHeight="1">
      <c r="A863" s="485"/>
    </row>
    <row r="864" spans="1:1" s="486" customFormat="1" ht="14.45" customHeight="1">
      <c r="A864" s="485"/>
    </row>
    <row r="865" spans="1:1" s="486" customFormat="1" ht="14.45" customHeight="1">
      <c r="A865" s="485"/>
    </row>
    <row r="866" spans="1:1" s="486" customFormat="1" ht="14.45" customHeight="1">
      <c r="A866" s="485"/>
    </row>
    <row r="867" spans="1:1" s="486" customFormat="1" ht="14.45" customHeight="1">
      <c r="A867" s="485"/>
    </row>
    <row r="868" spans="1:1" s="486" customFormat="1" ht="14.45" customHeight="1">
      <c r="A868" s="485"/>
    </row>
    <row r="869" spans="1:1" s="486" customFormat="1" ht="14.45" customHeight="1">
      <c r="A869" s="485"/>
    </row>
    <row r="870" spans="1:1" s="486" customFormat="1" ht="14.45" customHeight="1">
      <c r="A870" s="485"/>
    </row>
    <row r="871" spans="1:1" s="486" customFormat="1" ht="14.45" customHeight="1">
      <c r="A871" s="485"/>
    </row>
    <row r="872" spans="1:1" s="486" customFormat="1" ht="14.45" customHeight="1">
      <c r="A872" s="485"/>
    </row>
    <row r="873" spans="1:1" s="486" customFormat="1" ht="14.45" customHeight="1">
      <c r="A873" s="485"/>
    </row>
    <row r="874" spans="1:1" s="486" customFormat="1" ht="14.45" customHeight="1">
      <c r="A874" s="485"/>
    </row>
    <row r="875" spans="1:1" s="486" customFormat="1" ht="14.45" customHeight="1">
      <c r="A875" s="485"/>
    </row>
    <row r="876" spans="1:1" s="486" customFormat="1" ht="14.45" customHeight="1">
      <c r="A876" s="485"/>
    </row>
    <row r="877" spans="1:1" s="486" customFormat="1" ht="14.45" customHeight="1">
      <c r="A877" s="485"/>
    </row>
    <row r="878" spans="1:1" s="486" customFormat="1" ht="14.45" customHeight="1">
      <c r="A878" s="485"/>
    </row>
    <row r="879" spans="1:1" s="486" customFormat="1" ht="14.45" customHeight="1">
      <c r="A879" s="485"/>
    </row>
    <row r="880" spans="1:1" s="486" customFormat="1" ht="14.45" customHeight="1">
      <c r="A880" s="485"/>
    </row>
    <row r="881" spans="1:1" s="486" customFormat="1" ht="14.45" customHeight="1">
      <c r="A881" s="485"/>
    </row>
    <row r="882" spans="1:1" s="486" customFormat="1" ht="14.45" customHeight="1">
      <c r="A882" s="485"/>
    </row>
    <row r="883" spans="1:1" s="486" customFormat="1" ht="14.45" customHeight="1">
      <c r="A883" s="485"/>
    </row>
    <row r="884" spans="1:1" s="486" customFormat="1" ht="14.45" customHeight="1">
      <c r="A884" s="485"/>
    </row>
    <row r="885" spans="1:1" s="486" customFormat="1" ht="14.45" customHeight="1">
      <c r="A885" s="485"/>
    </row>
    <row r="886" spans="1:1" s="486" customFormat="1" ht="14.45" customHeight="1">
      <c r="A886" s="485"/>
    </row>
    <row r="887" spans="1:1" s="486" customFormat="1" ht="14.45" customHeight="1">
      <c r="A887" s="485"/>
    </row>
    <row r="888" spans="1:1" s="486" customFormat="1" ht="14.45" customHeight="1">
      <c r="A888" s="485"/>
    </row>
    <row r="889" spans="1:1" s="486" customFormat="1" ht="14.45" customHeight="1">
      <c r="A889" s="485"/>
    </row>
    <row r="890" spans="1:1" s="486" customFormat="1" ht="14.45" customHeight="1">
      <c r="A890" s="485"/>
    </row>
    <row r="891" spans="1:1" s="486" customFormat="1" ht="14.45" customHeight="1">
      <c r="A891" s="485"/>
    </row>
    <row r="892" spans="1:1" s="486" customFormat="1" ht="14.45" customHeight="1">
      <c r="A892" s="485"/>
    </row>
    <row r="893" spans="1:1" s="486" customFormat="1" ht="14.45" customHeight="1">
      <c r="A893" s="485"/>
    </row>
    <row r="894" spans="1:1" s="486" customFormat="1" ht="14.45" customHeight="1">
      <c r="A894" s="485"/>
    </row>
    <row r="895" spans="1:1" s="486" customFormat="1" ht="14.45" customHeight="1">
      <c r="A895" s="485"/>
    </row>
    <row r="896" spans="1:1" s="486" customFormat="1" ht="14.45" customHeight="1">
      <c r="A896" s="485"/>
    </row>
    <row r="897" spans="1:1" s="486" customFormat="1" ht="14.45" customHeight="1">
      <c r="A897" s="485"/>
    </row>
    <row r="898" spans="1:1" s="486" customFormat="1" ht="14.45" customHeight="1">
      <c r="A898" s="485"/>
    </row>
    <row r="899" spans="1:1" s="486" customFormat="1" ht="14.45" customHeight="1">
      <c r="A899" s="485"/>
    </row>
    <row r="900" spans="1:1" s="486" customFormat="1" ht="14.45" customHeight="1">
      <c r="A900" s="485"/>
    </row>
    <row r="901" spans="1:1" s="486" customFormat="1" ht="14.45" customHeight="1">
      <c r="A901" s="485"/>
    </row>
    <row r="902" spans="1:1" s="486" customFormat="1" ht="14.45" customHeight="1">
      <c r="A902" s="485"/>
    </row>
    <row r="903" spans="1:1" s="486" customFormat="1" ht="14.45" customHeight="1">
      <c r="A903" s="485"/>
    </row>
    <row r="904" spans="1:1" s="486" customFormat="1" ht="14.45" customHeight="1">
      <c r="A904" s="485"/>
    </row>
    <row r="905" spans="1:1" s="486" customFormat="1" ht="14.45" customHeight="1">
      <c r="A905" s="485"/>
    </row>
    <row r="906" spans="1:1" s="486" customFormat="1" ht="14.45" customHeight="1">
      <c r="A906" s="485"/>
    </row>
    <row r="907" spans="1:1" s="486" customFormat="1" ht="14.45" customHeight="1">
      <c r="A907" s="485"/>
    </row>
    <row r="908" spans="1:1" s="486" customFormat="1" ht="14.45" customHeight="1">
      <c r="A908" s="485"/>
    </row>
    <row r="909" spans="1:1" s="486" customFormat="1" ht="14.45" customHeight="1">
      <c r="A909" s="485"/>
    </row>
    <row r="910" spans="1:1" s="486" customFormat="1" ht="14.45" customHeight="1">
      <c r="A910" s="485"/>
    </row>
    <row r="911" spans="1:1" s="486" customFormat="1" ht="14.45" customHeight="1">
      <c r="A911" s="485"/>
    </row>
    <row r="912" spans="1:1" s="486" customFormat="1" ht="14.45" customHeight="1">
      <c r="A912" s="485"/>
    </row>
    <row r="913" spans="1:1" s="486" customFormat="1" ht="14.45" customHeight="1">
      <c r="A913" s="485"/>
    </row>
    <row r="914" spans="1:1" s="486" customFormat="1" ht="14.45" customHeight="1">
      <c r="A914" s="485"/>
    </row>
    <row r="915" spans="1:1" s="486" customFormat="1" ht="14.45" customHeight="1">
      <c r="A915" s="485"/>
    </row>
    <row r="916" spans="1:1" s="486" customFormat="1" ht="14.45" customHeight="1">
      <c r="A916" s="485"/>
    </row>
    <row r="917" spans="1:1" s="486" customFormat="1" ht="14.45" customHeight="1">
      <c r="A917" s="485"/>
    </row>
    <row r="918" spans="1:1" s="486" customFormat="1" ht="14.45" customHeight="1">
      <c r="A918" s="485"/>
    </row>
    <row r="919" spans="1:1" s="486" customFormat="1" ht="14.45" customHeight="1">
      <c r="A919" s="485"/>
    </row>
    <row r="920" spans="1:1" s="486" customFormat="1" ht="14.45" customHeight="1">
      <c r="A920" s="485"/>
    </row>
    <row r="921" spans="1:1" s="486" customFormat="1" ht="14.45" customHeight="1">
      <c r="A921" s="485"/>
    </row>
    <row r="922" spans="1:1" s="486" customFormat="1" ht="14.45" customHeight="1">
      <c r="A922" s="485"/>
    </row>
    <row r="923" spans="1:1" s="486" customFormat="1" ht="14.45" customHeight="1">
      <c r="A923" s="485"/>
    </row>
    <row r="924" spans="1:1" s="486" customFormat="1" ht="14.45" customHeight="1">
      <c r="A924" s="485"/>
    </row>
    <row r="925" spans="1:1" s="486" customFormat="1" ht="14.45" customHeight="1">
      <c r="A925" s="485"/>
    </row>
    <row r="926" spans="1:1" s="486" customFormat="1" ht="14.45" customHeight="1">
      <c r="A926" s="485"/>
    </row>
    <row r="927" spans="1:1" s="486" customFormat="1" ht="14.45" customHeight="1">
      <c r="A927" s="485"/>
    </row>
    <row r="928" spans="1:1" s="486" customFormat="1" ht="14.45" customHeight="1">
      <c r="A928" s="485"/>
    </row>
    <row r="929" spans="1:1" s="486" customFormat="1" ht="14.45" customHeight="1">
      <c r="A929" s="485"/>
    </row>
    <row r="930" spans="1:1" s="486" customFormat="1" ht="14.45" customHeight="1">
      <c r="A930" s="485"/>
    </row>
    <row r="931" spans="1:1" s="486" customFormat="1" ht="14.45" customHeight="1">
      <c r="A931" s="485"/>
    </row>
    <row r="932" spans="1:1" s="486" customFormat="1" ht="14.45" customHeight="1">
      <c r="A932" s="485"/>
    </row>
    <row r="933" spans="1:1" s="486" customFormat="1" ht="14.45" customHeight="1">
      <c r="A933" s="485"/>
    </row>
    <row r="934" spans="1:1" s="486" customFormat="1" ht="14.45" customHeight="1">
      <c r="A934" s="485"/>
    </row>
    <row r="935" spans="1:1" s="486" customFormat="1" ht="14.45" customHeight="1">
      <c r="A935" s="485"/>
    </row>
    <row r="936" spans="1:1" s="486" customFormat="1" ht="14.45" customHeight="1">
      <c r="A936" s="485"/>
    </row>
    <row r="937" spans="1:1" s="486" customFormat="1" ht="14.45" customHeight="1">
      <c r="A937" s="485"/>
    </row>
    <row r="938" spans="1:1" s="486" customFormat="1" ht="14.45" customHeight="1">
      <c r="A938" s="485"/>
    </row>
    <row r="939" spans="1:1" s="486" customFormat="1" ht="14.45" customHeight="1">
      <c r="A939" s="485"/>
    </row>
    <row r="940" spans="1:1" s="486" customFormat="1" ht="14.45" customHeight="1">
      <c r="A940" s="485"/>
    </row>
    <row r="941" spans="1:1" s="486" customFormat="1" ht="14.45" customHeight="1">
      <c r="A941" s="485"/>
    </row>
    <row r="942" spans="1:1" s="486" customFormat="1" ht="14.45" customHeight="1">
      <c r="A942" s="485"/>
    </row>
    <row r="943" spans="1:1" s="486" customFormat="1" ht="14.45" customHeight="1">
      <c r="A943" s="485"/>
    </row>
    <row r="944" spans="1:1" s="486" customFormat="1" ht="14.45" customHeight="1">
      <c r="A944" s="485"/>
    </row>
    <row r="945" spans="1:1" s="486" customFormat="1" ht="14.45" customHeight="1">
      <c r="A945" s="485"/>
    </row>
    <row r="946" spans="1:1" s="486" customFormat="1" ht="14.45" customHeight="1">
      <c r="A946" s="485"/>
    </row>
    <row r="947" spans="1:1" s="486" customFormat="1" ht="14.45" customHeight="1">
      <c r="A947" s="485"/>
    </row>
    <row r="948" spans="1:1" s="486" customFormat="1" ht="14.45" customHeight="1">
      <c r="A948" s="485"/>
    </row>
    <row r="949" spans="1:1" s="486" customFormat="1" ht="14.45" customHeight="1">
      <c r="A949" s="485"/>
    </row>
    <row r="950" spans="1:1" s="486" customFormat="1" ht="14.45" customHeight="1">
      <c r="A950" s="485"/>
    </row>
    <row r="951" spans="1:1" s="486" customFormat="1" ht="14.45" customHeight="1">
      <c r="A951" s="485"/>
    </row>
    <row r="952" spans="1:1" s="486" customFormat="1" ht="14.45" customHeight="1">
      <c r="A952" s="485"/>
    </row>
    <row r="953" spans="1:1" s="486" customFormat="1" ht="14.45" customHeight="1">
      <c r="A953" s="485"/>
    </row>
    <row r="954" spans="1:1" s="486" customFormat="1" ht="14.45" customHeight="1">
      <c r="A954" s="485"/>
    </row>
    <row r="955" spans="1:1" s="486" customFormat="1" ht="14.45" customHeight="1">
      <c r="A955" s="485"/>
    </row>
    <row r="956" spans="1:1" s="486" customFormat="1" ht="14.45" customHeight="1">
      <c r="A956" s="485"/>
    </row>
    <row r="957" spans="1:1" s="486" customFormat="1" ht="14.45" customHeight="1">
      <c r="A957" s="485"/>
    </row>
    <row r="958" spans="1:1" s="486" customFormat="1" ht="14.45" customHeight="1">
      <c r="A958" s="485"/>
    </row>
    <row r="959" spans="1:1" s="486" customFormat="1" ht="14.45" customHeight="1">
      <c r="A959" s="485"/>
    </row>
    <row r="960" spans="1:1" s="486" customFormat="1" ht="14.45" customHeight="1">
      <c r="A960" s="485"/>
    </row>
    <row r="961" spans="1:1" s="486" customFormat="1" ht="14.45" customHeight="1">
      <c r="A961" s="485"/>
    </row>
    <row r="962" spans="1:1" s="486" customFormat="1" ht="14.45" customHeight="1">
      <c r="A962" s="485"/>
    </row>
    <row r="963" spans="1:1" s="486" customFormat="1" ht="14.45" customHeight="1">
      <c r="A963" s="485"/>
    </row>
    <row r="964" spans="1:1" s="486" customFormat="1" ht="14.45" customHeight="1">
      <c r="A964" s="485"/>
    </row>
    <row r="965" spans="1:1" s="486" customFormat="1" ht="14.45" customHeight="1">
      <c r="A965" s="485"/>
    </row>
    <row r="966" spans="1:1" s="486" customFormat="1" ht="14.45" customHeight="1">
      <c r="A966" s="485"/>
    </row>
    <row r="967" spans="1:1" s="486" customFormat="1" ht="14.45" customHeight="1">
      <c r="A967" s="485"/>
    </row>
    <row r="968" spans="1:1" s="486" customFormat="1" ht="14.45" customHeight="1">
      <c r="A968" s="485"/>
    </row>
    <row r="969" spans="1:1" s="486" customFormat="1" ht="14.45" customHeight="1">
      <c r="A969" s="485"/>
    </row>
    <row r="970" spans="1:1" s="486" customFormat="1" ht="14.45" customHeight="1">
      <c r="A970" s="485"/>
    </row>
    <row r="971" spans="1:1" s="486" customFormat="1" ht="14.45" customHeight="1">
      <c r="A971" s="485"/>
    </row>
    <row r="972" spans="1:1" s="486" customFormat="1" ht="14.45" customHeight="1">
      <c r="A972" s="485"/>
    </row>
    <row r="973" spans="1:1" s="486" customFormat="1" ht="14.45" customHeight="1">
      <c r="A973" s="485"/>
    </row>
    <row r="974" spans="1:1" s="486" customFormat="1" ht="14.45" customHeight="1">
      <c r="A974" s="485"/>
    </row>
    <row r="975" spans="1:1" s="486" customFormat="1" ht="14.45" customHeight="1">
      <c r="A975" s="485"/>
    </row>
    <row r="976" spans="1:1" s="486" customFormat="1" ht="14.45" customHeight="1">
      <c r="A976" s="485"/>
    </row>
    <row r="977" spans="1:1" s="486" customFormat="1" ht="14.45" customHeight="1">
      <c r="A977" s="485"/>
    </row>
    <row r="978" spans="1:1" s="486" customFormat="1" ht="14.45" customHeight="1">
      <c r="A978" s="485"/>
    </row>
    <row r="979" spans="1:1" s="486" customFormat="1" ht="14.45" customHeight="1">
      <c r="A979" s="485"/>
    </row>
    <row r="980" spans="1:1" s="486" customFormat="1" ht="14.45" customHeight="1">
      <c r="A980" s="485"/>
    </row>
    <row r="981" spans="1:1" s="486" customFormat="1" ht="14.45" customHeight="1">
      <c r="A981" s="485"/>
    </row>
    <row r="982" spans="1:1" s="486" customFormat="1" ht="14.45" customHeight="1">
      <c r="A982" s="485"/>
    </row>
    <row r="983" spans="1:1" s="486" customFormat="1" ht="14.45" customHeight="1">
      <c r="A983" s="485"/>
    </row>
    <row r="984" spans="1:1" s="486" customFormat="1" ht="14.45" customHeight="1">
      <c r="A984" s="485"/>
    </row>
    <row r="985" spans="1:1" s="486" customFormat="1" ht="14.45" customHeight="1">
      <c r="A985" s="485"/>
    </row>
    <row r="986" spans="1:1" s="486" customFormat="1" ht="14.45" customHeight="1">
      <c r="A986" s="485"/>
    </row>
    <row r="987" spans="1:1" s="486" customFormat="1" ht="14.45" customHeight="1">
      <c r="A987" s="485"/>
    </row>
    <row r="988" spans="1:1" s="486" customFormat="1" ht="14.45" customHeight="1">
      <c r="A988" s="485"/>
    </row>
    <row r="989" spans="1:1" s="486" customFormat="1" ht="14.45" customHeight="1">
      <c r="A989" s="485"/>
    </row>
    <row r="990" spans="1:1" s="486" customFormat="1" ht="14.45" customHeight="1">
      <c r="A990" s="485"/>
    </row>
    <row r="991" spans="1:1" s="486" customFormat="1" ht="14.45" customHeight="1">
      <c r="A991" s="485"/>
    </row>
    <row r="992" spans="1:1" s="486" customFormat="1" ht="14.45" customHeight="1">
      <c r="A992" s="485"/>
    </row>
    <row r="993" spans="1:1" s="486" customFormat="1" ht="14.45" customHeight="1">
      <c r="A993" s="485"/>
    </row>
    <row r="994" spans="1:1" s="486" customFormat="1" ht="14.45" customHeight="1">
      <c r="A994" s="485"/>
    </row>
    <row r="995" spans="1:1" s="486" customFormat="1" ht="14.45" customHeight="1">
      <c r="A995" s="485"/>
    </row>
    <row r="996" spans="1:1" s="486" customFormat="1" ht="14.45" customHeight="1">
      <c r="A996" s="485"/>
    </row>
    <row r="997" spans="1:1" s="486" customFormat="1" ht="14.45" customHeight="1">
      <c r="A997" s="485"/>
    </row>
    <row r="998" spans="1:1" s="486" customFormat="1" ht="14.45" customHeight="1">
      <c r="A998" s="485"/>
    </row>
    <row r="999" spans="1:1" s="486" customFormat="1" ht="14.45" customHeight="1">
      <c r="A999" s="485"/>
    </row>
    <row r="1000" spans="1:1" s="486" customFormat="1" ht="14.45" customHeight="1">
      <c r="A1000" s="485"/>
    </row>
    <row r="1001" spans="1:1" s="486" customFormat="1" ht="14.45" customHeight="1">
      <c r="A1001" s="485"/>
    </row>
    <row r="1002" spans="1:1" s="486" customFormat="1" ht="14.45" customHeight="1">
      <c r="A1002" s="485"/>
    </row>
    <row r="1003" spans="1:1" s="486" customFormat="1" ht="14.45" customHeight="1">
      <c r="A1003" s="485"/>
    </row>
    <row r="1004" spans="1:1" s="486" customFormat="1" ht="14.45" customHeight="1">
      <c r="A1004" s="485"/>
    </row>
    <row r="1005" spans="1:1" s="486" customFormat="1" ht="14.45" customHeight="1">
      <c r="A1005" s="485"/>
    </row>
    <row r="1006" spans="1:1" s="486" customFormat="1" ht="14.45" customHeight="1">
      <c r="A1006" s="485"/>
    </row>
    <row r="1007" spans="1:1" s="486" customFormat="1" ht="14.45" customHeight="1">
      <c r="A1007" s="485"/>
    </row>
    <row r="1008" spans="1:1" s="486" customFormat="1" ht="14.45" customHeight="1">
      <c r="A1008" s="485"/>
    </row>
    <row r="1009" spans="1:1" s="486" customFormat="1" ht="14.45" customHeight="1">
      <c r="A1009" s="485"/>
    </row>
    <row r="1010" spans="1:1" s="486" customFormat="1" ht="14.45" customHeight="1">
      <c r="A1010" s="485"/>
    </row>
    <row r="1011" spans="1:1" s="486" customFormat="1" ht="14.45" customHeight="1">
      <c r="A1011" s="485"/>
    </row>
    <row r="1012" spans="1:1" s="486" customFormat="1" ht="14.45" customHeight="1">
      <c r="A1012" s="485"/>
    </row>
    <row r="1013" spans="1:1" s="486" customFormat="1" ht="14.45" customHeight="1">
      <c r="A1013" s="485"/>
    </row>
    <row r="1014" spans="1:1" s="486" customFormat="1" ht="14.45" customHeight="1">
      <c r="A1014" s="485"/>
    </row>
    <row r="1015" spans="1:1" s="486" customFormat="1" ht="14.45" customHeight="1">
      <c r="A1015" s="485"/>
    </row>
    <row r="1016" spans="1:1" s="486" customFormat="1" ht="14.45" customHeight="1">
      <c r="A1016" s="485"/>
    </row>
    <row r="1017" spans="1:1" s="488" customFormat="1" ht="14.45" customHeight="1">
      <c r="A1017" s="487"/>
    </row>
    <row r="1018" spans="1:1" s="488" customFormat="1" ht="14.45" customHeight="1">
      <c r="A1018" s="487"/>
    </row>
    <row r="1019" spans="1:1" s="488" customFormat="1" ht="14.45" customHeight="1">
      <c r="A1019" s="487"/>
    </row>
    <row r="1020" spans="1:1" s="488" customFormat="1" ht="14.45" customHeight="1">
      <c r="A1020" s="487"/>
    </row>
    <row r="1021" spans="1:1" s="488" customFormat="1" ht="14.45" customHeight="1">
      <c r="A1021" s="487"/>
    </row>
    <row r="1022" spans="1:1" s="488" customFormat="1" ht="14.45" customHeight="1">
      <c r="A1022" s="487"/>
    </row>
    <row r="1023" spans="1:1" s="488" customFormat="1" ht="14.45" customHeight="1">
      <c r="A1023" s="487"/>
    </row>
    <row r="1024" spans="1:1" s="488" customFormat="1" ht="14.45" customHeight="1">
      <c r="A1024" s="487"/>
    </row>
    <row r="1025" spans="1:1" s="488" customFormat="1" ht="14.45" customHeight="1">
      <c r="A1025" s="487"/>
    </row>
    <row r="1026" spans="1:1" s="488" customFormat="1" ht="14.45" customHeight="1">
      <c r="A1026" s="487"/>
    </row>
    <row r="1027" spans="1:1" s="488" customFormat="1" ht="14.45" customHeight="1">
      <c r="A1027" s="487"/>
    </row>
    <row r="1028" spans="1:1" s="488" customFormat="1" ht="14.45" customHeight="1">
      <c r="A1028" s="487"/>
    </row>
    <row r="1029" spans="1:1" s="488" customFormat="1" ht="14.45" customHeight="1">
      <c r="A1029" s="487"/>
    </row>
    <row r="1030" spans="1:1" s="488" customFormat="1" ht="14.45" customHeight="1">
      <c r="A1030" s="487"/>
    </row>
    <row r="1031" spans="1:1" s="488" customFormat="1" ht="14.45" customHeight="1">
      <c r="A1031" s="487"/>
    </row>
    <row r="1032" spans="1:1" s="488" customFormat="1" ht="14.45" customHeight="1">
      <c r="A1032" s="487"/>
    </row>
    <row r="1033" spans="1:1" s="488" customFormat="1" ht="14.45" customHeight="1">
      <c r="A1033" s="487"/>
    </row>
    <row r="1034" spans="1:1" s="488" customFormat="1" ht="14.45" customHeight="1">
      <c r="A1034" s="487"/>
    </row>
    <row r="1035" spans="1:1" s="488" customFormat="1" ht="14.45" customHeight="1">
      <c r="A1035" s="487"/>
    </row>
    <row r="1036" spans="1:1" s="488" customFormat="1" ht="14.45" customHeight="1">
      <c r="A1036" s="487"/>
    </row>
    <row r="1037" spans="1:1" s="488" customFormat="1" ht="14.45" customHeight="1">
      <c r="A1037" s="487"/>
    </row>
    <row r="1038" spans="1:1" s="488" customFormat="1" ht="14.45" customHeight="1">
      <c r="A1038" s="487"/>
    </row>
    <row r="1039" spans="1:1" s="488" customFormat="1" ht="14.45" customHeight="1">
      <c r="A1039" s="487"/>
    </row>
    <row r="1040" spans="1:1" s="488" customFormat="1" ht="14.45" customHeight="1">
      <c r="A1040" s="487"/>
    </row>
    <row r="1041" spans="1:1" s="488" customFormat="1" ht="14.45" customHeight="1">
      <c r="A1041" s="487"/>
    </row>
    <row r="1042" spans="1:1" s="488" customFormat="1" ht="14.45" customHeight="1">
      <c r="A1042" s="487"/>
    </row>
    <row r="1043" spans="1:1" s="488" customFormat="1" ht="14.45" customHeight="1">
      <c r="A1043" s="487"/>
    </row>
    <row r="1044" spans="1:1" s="488" customFormat="1" ht="14.45" customHeight="1">
      <c r="A1044" s="487"/>
    </row>
    <row r="1045" spans="1:1" s="488" customFormat="1" ht="14.45" customHeight="1">
      <c r="A1045" s="487"/>
    </row>
    <row r="1046" spans="1:1" s="488" customFormat="1" ht="14.45" customHeight="1">
      <c r="A1046" s="487"/>
    </row>
    <row r="1047" spans="1:1" s="488" customFormat="1" ht="14.45" customHeight="1">
      <c r="A1047" s="487"/>
    </row>
    <row r="1048" spans="1:1" s="488" customFormat="1" ht="14.45" customHeight="1">
      <c r="A1048" s="487"/>
    </row>
    <row r="1049" spans="1:1" s="488" customFormat="1" ht="14.45" customHeight="1">
      <c r="A1049" s="487"/>
    </row>
    <row r="1050" spans="1:1" s="488" customFormat="1" ht="14.45" customHeight="1">
      <c r="A1050" s="487"/>
    </row>
    <row r="1051" spans="1:1" s="488" customFormat="1" ht="14.45" customHeight="1">
      <c r="A1051" s="487"/>
    </row>
    <row r="1052" spans="1:1" s="488" customFormat="1" ht="14.45" customHeight="1">
      <c r="A1052" s="487"/>
    </row>
    <row r="1053" spans="1:1" s="488" customFormat="1" ht="14.45" customHeight="1">
      <c r="A1053" s="487"/>
    </row>
    <row r="1054" spans="1:1" s="488" customFormat="1" ht="14.45" customHeight="1">
      <c r="A1054" s="487"/>
    </row>
    <row r="1055" spans="1:1" s="488" customFormat="1" ht="14.45" customHeight="1">
      <c r="A1055" s="487"/>
    </row>
    <row r="1056" spans="1:1" s="488" customFormat="1" ht="14.45" customHeight="1">
      <c r="A1056" s="487"/>
    </row>
    <row r="1057" spans="1:1" s="488" customFormat="1" ht="14.45" customHeight="1">
      <c r="A1057" s="487"/>
    </row>
    <row r="1058" spans="1:1" s="488" customFormat="1" ht="14.45" customHeight="1">
      <c r="A1058" s="487"/>
    </row>
    <row r="1059" spans="1:1" s="488" customFormat="1" ht="14.45" customHeight="1">
      <c r="A1059" s="487"/>
    </row>
    <row r="1060" spans="1:1" s="488" customFormat="1" ht="14.45" customHeight="1">
      <c r="A1060" s="487"/>
    </row>
    <row r="1061" spans="1:1" s="488" customFormat="1" ht="14.45" customHeight="1">
      <c r="A1061" s="487"/>
    </row>
    <row r="1062" spans="1:1" s="488" customFormat="1" ht="14.45" customHeight="1">
      <c r="A1062" s="487"/>
    </row>
    <row r="1063" spans="1:1" s="488" customFormat="1" ht="14.45" customHeight="1">
      <c r="A1063" s="487"/>
    </row>
    <row r="1064" spans="1:1" s="488" customFormat="1" ht="14.45" customHeight="1">
      <c r="A1064" s="487"/>
    </row>
    <row r="1065" spans="1:1" s="488" customFormat="1" ht="14.45" customHeight="1">
      <c r="A1065" s="487"/>
    </row>
    <row r="1066" spans="1:1" s="488" customFormat="1" ht="14.45" customHeight="1">
      <c r="A1066" s="487"/>
    </row>
    <row r="1067" spans="1:1" s="488" customFormat="1" ht="14.45" customHeight="1">
      <c r="A1067" s="487"/>
    </row>
    <row r="1068" spans="1:1" s="488" customFormat="1" ht="14.45" customHeight="1">
      <c r="A1068" s="487"/>
    </row>
    <row r="1069" spans="1:1" s="488" customFormat="1" ht="14.45" customHeight="1">
      <c r="A1069" s="487"/>
    </row>
    <row r="1070" spans="1:1" s="488" customFormat="1" ht="14.45" customHeight="1">
      <c r="A1070" s="487"/>
    </row>
    <row r="1071" spans="1:1" s="488" customFormat="1" ht="14.45" customHeight="1">
      <c r="A1071" s="487"/>
    </row>
    <row r="1072" spans="1:1" s="488" customFormat="1" ht="14.45" customHeight="1">
      <c r="A1072" s="487"/>
    </row>
    <row r="1073" spans="1:1" s="488" customFormat="1" ht="14.45" customHeight="1">
      <c r="A1073" s="487"/>
    </row>
    <row r="1074" spans="1:1" s="488" customFormat="1" ht="14.45" customHeight="1">
      <c r="A1074" s="487"/>
    </row>
    <row r="1075" spans="1:1" s="488" customFormat="1" ht="14.45" customHeight="1">
      <c r="A1075" s="487"/>
    </row>
    <row r="1076" spans="1:1" s="488" customFormat="1" ht="14.45" customHeight="1">
      <c r="A1076" s="487"/>
    </row>
    <row r="1077" spans="1:1" s="488" customFormat="1" ht="14.45" customHeight="1">
      <c r="A1077" s="487"/>
    </row>
    <row r="1078" spans="1:1" s="488" customFormat="1" ht="14.45" customHeight="1">
      <c r="A1078" s="487"/>
    </row>
    <row r="1079" spans="1:1" s="488" customFormat="1" ht="14.45" customHeight="1">
      <c r="A1079" s="487"/>
    </row>
    <row r="1080" spans="1:1" s="488" customFormat="1" ht="14.45" customHeight="1">
      <c r="A1080" s="487"/>
    </row>
    <row r="1081" spans="1:1" s="488" customFormat="1" ht="14.45" customHeight="1">
      <c r="A1081" s="487"/>
    </row>
    <row r="1082" spans="1:1" s="488" customFormat="1" ht="14.45" customHeight="1">
      <c r="A1082" s="487"/>
    </row>
    <row r="1083" spans="1:1" s="488" customFormat="1" ht="14.45" customHeight="1">
      <c r="A1083" s="487"/>
    </row>
    <row r="1084" spans="1:1" s="488" customFormat="1" ht="14.45" customHeight="1">
      <c r="A1084" s="487"/>
    </row>
    <row r="1085" spans="1:1" s="488" customFormat="1" ht="14.45" customHeight="1">
      <c r="A1085" s="487"/>
    </row>
    <row r="1086" spans="1:1" s="488" customFormat="1" ht="14.45" customHeight="1">
      <c r="A1086" s="487"/>
    </row>
    <row r="1087" spans="1:1" s="488" customFormat="1" ht="14.45" customHeight="1">
      <c r="A1087" s="487"/>
    </row>
    <row r="1088" spans="1:1" s="488" customFormat="1" ht="14.45" customHeight="1">
      <c r="A1088" s="487"/>
    </row>
    <row r="1089" spans="1:1" s="488" customFormat="1" ht="14.45" customHeight="1">
      <c r="A1089" s="487"/>
    </row>
    <row r="1090" spans="1:1" s="488" customFormat="1" ht="14.45" customHeight="1">
      <c r="A1090" s="487"/>
    </row>
    <row r="1091" spans="1:1" s="488" customFormat="1" ht="14.45" customHeight="1">
      <c r="A1091" s="487"/>
    </row>
    <row r="1092" spans="1:1" s="488" customFormat="1" ht="14.45" customHeight="1">
      <c r="A1092" s="487"/>
    </row>
    <row r="1093" spans="1:1" s="488" customFormat="1" ht="14.45" customHeight="1">
      <c r="A1093" s="487"/>
    </row>
    <row r="1094" spans="1:1" s="488" customFormat="1" ht="14.45" customHeight="1">
      <c r="A1094" s="487"/>
    </row>
    <row r="1095" spans="1:1" s="488" customFormat="1" ht="14.45" customHeight="1">
      <c r="A1095" s="487"/>
    </row>
    <row r="1096" spans="1:1" s="488" customFormat="1" ht="14.45" customHeight="1">
      <c r="A1096" s="487"/>
    </row>
    <row r="1097" spans="1:1" s="488" customFormat="1" ht="14.45" customHeight="1">
      <c r="A1097" s="487"/>
    </row>
    <row r="1098" spans="1:1" s="488" customFormat="1" ht="14.45" customHeight="1">
      <c r="A1098" s="487"/>
    </row>
    <row r="1099" spans="1:1" s="488" customFormat="1" ht="14.45" customHeight="1">
      <c r="A1099" s="487"/>
    </row>
    <row r="1100" spans="1:1" s="488" customFormat="1" ht="14.45" customHeight="1">
      <c r="A1100" s="487"/>
    </row>
    <row r="1101" spans="1:1" s="488" customFormat="1" ht="14.45" customHeight="1">
      <c r="A1101" s="487"/>
    </row>
    <row r="1102" spans="1:1" s="488" customFormat="1" ht="14.45" customHeight="1">
      <c r="A1102" s="487"/>
    </row>
    <row r="1103" spans="1:1" s="488" customFormat="1" ht="14.45" customHeight="1">
      <c r="A1103" s="487"/>
    </row>
    <row r="1104" spans="1:1" s="488" customFormat="1" ht="14.45" customHeight="1">
      <c r="A1104" s="487"/>
    </row>
    <row r="1105" spans="1:1" s="488" customFormat="1" ht="14.45" customHeight="1">
      <c r="A1105" s="487"/>
    </row>
    <row r="1106" spans="1:1" s="488" customFormat="1" ht="14.45" customHeight="1">
      <c r="A1106" s="487"/>
    </row>
    <row r="1107" spans="1:1" s="488" customFormat="1" ht="14.45" customHeight="1">
      <c r="A1107" s="487"/>
    </row>
    <row r="1108" spans="1:1" s="488" customFormat="1" ht="14.45" customHeight="1">
      <c r="A1108" s="487"/>
    </row>
    <row r="1109" spans="1:1" s="488" customFormat="1" ht="14.45" customHeight="1">
      <c r="A1109" s="487"/>
    </row>
    <row r="1110" spans="1:1" s="488" customFormat="1" ht="14.45" customHeight="1">
      <c r="A1110" s="487"/>
    </row>
    <row r="1111" spans="1:1" s="488" customFormat="1" ht="14.45" customHeight="1">
      <c r="A1111" s="487"/>
    </row>
    <row r="1112" spans="1:1" s="488" customFormat="1" ht="14.45" customHeight="1">
      <c r="A1112" s="487"/>
    </row>
    <row r="1113" spans="1:1" s="488" customFormat="1" ht="14.45" customHeight="1">
      <c r="A1113" s="487"/>
    </row>
    <row r="1114" spans="1:1" s="488" customFormat="1" ht="14.45" customHeight="1">
      <c r="A1114" s="487"/>
    </row>
    <row r="1115" spans="1:1" s="488" customFormat="1" ht="14.45" customHeight="1">
      <c r="A1115" s="487"/>
    </row>
    <row r="1116" spans="1:1" s="488" customFormat="1" ht="14.45" customHeight="1">
      <c r="A1116" s="487"/>
    </row>
    <row r="1117" spans="1:1" s="488" customFormat="1" ht="14.45" customHeight="1">
      <c r="A1117" s="487"/>
    </row>
    <row r="1118" spans="1:1" s="488" customFormat="1" ht="14.45" customHeight="1">
      <c r="A1118" s="487"/>
    </row>
    <row r="1119" spans="1:1" s="488" customFormat="1" ht="14.45" customHeight="1">
      <c r="A1119" s="487"/>
    </row>
    <row r="1120" spans="1:1" s="488" customFormat="1" ht="14.45" customHeight="1">
      <c r="A1120" s="487"/>
    </row>
    <row r="1121" spans="1:1" s="488" customFormat="1" ht="14.45" customHeight="1">
      <c r="A1121" s="487"/>
    </row>
    <row r="1122" spans="1:1" s="488" customFormat="1" ht="14.45" customHeight="1">
      <c r="A1122" s="487"/>
    </row>
    <row r="1123" spans="1:1" s="488" customFormat="1" ht="14.45" customHeight="1">
      <c r="A1123" s="487"/>
    </row>
    <row r="1124" spans="1:1" s="488" customFormat="1" ht="14.45" customHeight="1">
      <c r="A1124" s="487"/>
    </row>
    <row r="1125" spans="1:1" s="488" customFormat="1" ht="14.45" customHeight="1">
      <c r="A1125" s="487"/>
    </row>
    <row r="1126" spans="1:1" s="488" customFormat="1" ht="14.45" customHeight="1">
      <c r="A1126" s="487"/>
    </row>
    <row r="1127" spans="1:1" s="488" customFormat="1" ht="14.45" customHeight="1">
      <c r="A1127" s="487"/>
    </row>
    <row r="1128" spans="1:1" s="488" customFormat="1" ht="14.45" customHeight="1">
      <c r="A1128" s="487"/>
    </row>
    <row r="1129" spans="1:1" s="488" customFormat="1" ht="14.45" customHeight="1">
      <c r="A1129" s="487"/>
    </row>
    <row r="1130" spans="1:1" s="488" customFormat="1" ht="14.45" customHeight="1">
      <c r="A1130" s="487"/>
    </row>
    <row r="1131" spans="1:1" s="488" customFormat="1" ht="14.45" customHeight="1">
      <c r="A1131" s="487"/>
    </row>
    <row r="1132" spans="1:1" s="488" customFormat="1" ht="14.45" customHeight="1">
      <c r="A1132" s="487"/>
    </row>
    <row r="1133" spans="1:1" s="488" customFormat="1" ht="14.45" customHeight="1">
      <c r="A1133" s="487"/>
    </row>
    <row r="1134" spans="1:1" s="488" customFormat="1" ht="14.45" customHeight="1">
      <c r="A1134" s="487"/>
    </row>
    <row r="1135" spans="1:1" s="488" customFormat="1" ht="14.45" customHeight="1">
      <c r="A1135" s="487"/>
    </row>
    <row r="1136" spans="1:1" s="488" customFormat="1" ht="14.45" customHeight="1">
      <c r="A1136" s="487"/>
    </row>
    <row r="1137" spans="1:1" s="488" customFormat="1" ht="14.45" customHeight="1">
      <c r="A1137" s="487"/>
    </row>
    <row r="1138" spans="1:1" s="488" customFormat="1" ht="14.45" customHeight="1">
      <c r="A1138" s="487"/>
    </row>
    <row r="1139" spans="1:1" s="488" customFormat="1" ht="14.45" customHeight="1">
      <c r="A1139" s="487"/>
    </row>
    <row r="1140" spans="1:1" s="488" customFormat="1" ht="14.45" customHeight="1">
      <c r="A1140" s="487"/>
    </row>
    <row r="1141" spans="1:1" s="488" customFormat="1" ht="14.45" customHeight="1">
      <c r="A1141" s="487"/>
    </row>
    <row r="1142" spans="1:1" s="488" customFormat="1" ht="14.45" customHeight="1">
      <c r="A1142" s="487"/>
    </row>
    <row r="1143" spans="1:1" s="488" customFormat="1" ht="14.45" customHeight="1">
      <c r="A1143" s="487"/>
    </row>
    <row r="1144" spans="1:1" s="488" customFormat="1" ht="14.45" customHeight="1">
      <c r="A1144" s="487"/>
    </row>
    <row r="1145" spans="1:1" s="488" customFormat="1" ht="14.45" customHeight="1">
      <c r="A1145" s="487"/>
    </row>
    <row r="1146" spans="1:1" s="488" customFormat="1" ht="14.45" customHeight="1">
      <c r="A1146" s="487"/>
    </row>
    <row r="1147" spans="1:1" s="488" customFormat="1" ht="14.45" customHeight="1">
      <c r="A1147" s="487"/>
    </row>
    <row r="1148" spans="1:1" s="488" customFormat="1" ht="14.45" customHeight="1">
      <c r="A1148" s="487"/>
    </row>
    <row r="1149" spans="1:1" s="488" customFormat="1" ht="14.45" customHeight="1">
      <c r="A1149" s="487"/>
    </row>
    <row r="1150" spans="1:1" s="488" customFormat="1" ht="14.45" customHeight="1">
      <c r="A1150" s="487"/>
    </row>
    <row r="1151" spans="1:1" s="488" customFormat="1" ht="14.45" customHeight="1">
      <c r="A1151" s="487"/>
    </row>
    <row r="1152" spans="1:1" s="488" customFormat="1" ht="14.45" customHeight="1">
      <c r="A1152" s="487"/>
    </row>
    <row r="1153" spans="1:1" s="488" customFormat="1" ht="14.45" customHeight="1">
      <c r="A1153" s="487"/>
    </row>
    <row r="1154" spans="1:1" s="488" customFormat="1" ht="14.45" customHeight="1">
      <c r="A1154" s="487"/>
    </row>
    <row r="1155" spans="1:1" s="488" customFormat="1" ht="14.45" customHeight="1">
      <c r="A1155" s="487"/>
    </row>
    <row r="1156" spans="1:1" s="488" customFormat="1" ht="14.45" customHeight="1">
      <c r="A1156" s="487"/>
    </row>
    <row r="1157" spans="1:1" s="488" customFormat="1" ht="14.45" customHeight="1">
      <c r="A1157" s="487"/>
    </row>
    <row r="1158" spans="1:1" s="488" customFormat="1" ht="14.45" customHeight="1">
      <c r="A1158" s="487"/>
    </row>
    <row r="1159" spans="1:1" s="488" customFormat="1" ht="14.45" customHeight="1">
      <c r="A1159" s="487"/>
    </row>
    <row r="1160" spans="1:1" s="488" customFormat="1" ht="14.45" customHeight="1">
      <c r="A1160" s="487"/>
    </row>
    <row r="1161" spans="1:1" s="488" customFormat="1" ht="14.45" customHeight="1">
      <c r="A1161" s="487"/>
    </row>
    <row r="1162" spans="1:1" s="488" customFormat="1" ht="14.45" customHeight="1">
      <c r="A1162" s="487"/>
    </row>
    <row r="1163" spans="1:1" s="488" customFormat="1" ht="14.45" customHeight="1">
      <c r="A1163" s="487"/>
    </row>
    <row r="1164" spans="1:1" s="488" customFormat="1" ht="14.45" customHeight="1">
      <c r="A1164" s="487"/>
    </row>
    <row r="1165" spans="1:1" s="488" customFormat="1" ht="14.45" customHeight="1">
      <c r="A1165" s="487"/>
    </row>
    <row r="1166" spans="1:1" s="488" customFormat="1" ht="14.45" customHeight="1">
      <c r="A1166" s="487"/>
    </row>
    <row r="1167" spans="1:1" s="488" customFormat="1" ht="14.45" customHeight="1">
      <c r="A1167" s="487"/>
    </row>
    <row r="1168" spans="1:1" s="488" customFormat="1" ht="14.45" customHeight="1">
      <c r="A1168" s="487"/>
    </row>
    <row r="1169" spans="1:1" s="488" customFormat="1" ht="14.45" customHeight="1">
      <c r="A1169" s="487"/>
    </row>
    <row r="1170" spans="1:1" s="488" customFormat="1" ht="14.45" customHeight="1">
      <c r="A1170" s="487"/>
    </row>
    <row r="1171" spans="1:1" s="488" customFormat="1" ht="14.45" customHeight="1">
      <c r="A1171" s="487"/>
    </row>
    <row r="1172" spans="1:1" s="488" customFormat="1" ht="14.45" customHeight="1">
      <c r="A1172" s="487"/>
    </row>
    <row r="1173" spans="1:1" s="488" customFormat="1" ht="14.45" customHeight="1">
      <c r="A1173" s="487"/>
    </row>
    <row r="1174" spans="1:1" s="488" customFormat="1" ht="14.45" customHeight="1">
      <c r="A1174" s="487"/>
    </row>
    <row r="1175" spans="1:1" s="488" customFormat="1" ht="14.45" customHeight="1">
      <c r="A1175" s="487"/>
    </row>
    <row r="1176" spans="1:1" s="488" customFormat="1" ht="14.45" customHeight="1">
      <c r="A1176" s="487"/>
    </row>
    <row r="1177" spans="1:1" s="488" customFormat="1" ht="14.45" customHeight="1">
      <c r="A1177" s="487"/>
    </row>
    <row r="1178" spans="1:1" s="488" customFormat="1" ht="14.45" customHeight="1">
      <c r="A1178" s="487"/>
    </row>
    <row r="1179" spans="1:1" s="488" customFormat="1" ht="14.45" customHeight="1">
      <c r="A1179" s="487"/>
    </row>
    <row r="1180" spans="1:1" s="488" customFormat="1" ht="14.45" customHeight="1">
      <c r="A1180" s="487"/>
    </row>
    <row r="1181" spans="1:1" s="488" customFormat="1" ht="14.45" customHeight="1">
      <c r="A1181" s="487"/>
    </row>
    <row r="1182" spans="1:1" s="488" customFormat="1" ht="14.45" customHeight="1">
      <c r="A1182" s="487"/>
    </row>
    <row r="1183" spans="1:1" s="488" customFormat="1" ht="14.45" customHeight="1">
      <c r="A1183" s="487"/>
    </row>
    <row r="1184" spans="1:1" s="488" customFormat="1" ht="14.45" customHeight="1">
      <c r="A1184" s="487"/>
    </row>
    <row r="1185" spans="1:1" s="488" customFormat="1" ht="14.45" customHeight="1">
      <c r="A1185" s="487"/>
    </row>
    <row r="1186" spans="1:1" s="488" customFormat="1" ht="14.45" customHeight="1">
      <c r="A1186" s="487"/>
    </row>
    <row r="1187" spans="1:1" s="488" customFormat="1" ht="14.45" customHeight="1">
      <c r="A1187" s="487"/>
    </row>
    <row r="1188" spans="1:1" s="488" customFormat="1" ht="14.45" customHeight="1">
      <c r="A1188" s="487"/>
    </row>
    <row r="1189" spans="1:1" s="488" customFormat="1" ht="14.45" customHeight="1">
      <c r="A1189" s="487"/>
    </row>
    <row r="1190" spans="1:1" s="488" customFormat="1" ht="14.45" customHeight="1">
      <c r="A1190" s="487"/>
    </row>
    <row r="1191" spans="1:1" s="488" customFormat="1" ht="14.45" customHeight="1">
      <c r="A1191" s="487"/>
    </row>
    <row r="1192" spans="1:1" s="488" customFormat="1" ht="14.45" customHeight="1">
      <c r="A1192" s="487"/>
    </row>
    <row r="1193" spans="1:1" s="488" customFormat="1" ht="14.45" customHeight="1">
      <c r="A1193" s="487"/>
    </row>
    <row r="1194" spans="1:1" s="488" customFormat="1" ht="14.45" customHeight="1">
      <c r="A1194" s="487"/>
    </row>
    <row r="1195" spans="1:1" s="488" customFormat="1" ht="14.45" customHeight="1">
      <c r="A1195" s="487"/>
    </row>
    <row r="1196" spans="1:1" s="488" customFormat="1" ht="14.45" customHeight="1">
      <c r="A1196" s="487"/>
    </row>
    <row r="1197" spans="1:1" s="488" customFormat="1" ht="14.45" customHeight="1">
      <c r="A1197" s="487"/>
    </row>
    <row r="1198" spans="1:1" s="488" customFormat="1" ht="14.45" customHeight="1">
      <c r="A1198" s="487"/>
    </row>
    <row r="1199" spans="1:1" s="488" customFormat="1" ht="14.45" customHeight="1">
      <c r="A1199" s="487"/>
    </row>
    <row r="1200" spans="1:1" s="488" customFormat="1" ht="14.45" customHeight="1">
      <c r="A1200" s="487"/>
    </row>
    <row r="1201" spans="1:1" s="488" customFormat="1" ht="14.45" customHeight="1">
      <c r="A1201" s="487"/>
    </row>
    <row r="1202" spans="1:1" s="488" customFormat="1" ht="14.45" customHeight="1">
      <c r="A1202" s="487"/>
    </row>
    <row r="1203" spans="1:1" s="488" customFormat="1" ht="14.45" customHeight="1">
      <c r="A1203" s="487"/>
    </row>
    <row r="1204" spans="1:1" s="488" customFormat="1" ht="14.45" customHeight="1">
      <c r="A1204" s="487"/>
    </row>
    <row r="1205" spans="1:1" s="488" customFormat="1" ht="14.45" customHeight="1">
      <c r="A1205" s="487"/>
    </row>
    <row r="1206" spans="1:1" s="488" customFormat="1" ht="14.45" customHeight="1">
      <c r="A1206" s="487"/>
    </row>
    <row r="1207" spans="1:1" s="488" customFormat="1" ht="14.45" customHeight="1">
      <c r="A1207" s="487"/>
    </row>
    <row r="1208" spans="1:1" s="488" customFormat="1" ht="14.45" customHeight="1">
      <c r="A1208" s="487"/>
    </row>
    <row r="1209" spans="1:1" s="488" customFormat="1" ht="14.45" customHeight="1">
      <c r="A1209" s="487"/>
    </row>
    <row r="1210" spans="1:1" s="488" customFormat="1" ht="14.45" customHeight="1">
      <c r="A1210" s="487"/>
    </row>
    <row r="1211" spans="1:1" s="488" customFormat="1" ht="14.45" customHeight="1">
      <c r="A1211" s="487"/>
    </row>
    <row r="1212" spans="1:1" s="488" customFormat="1" ht="14.45" customHeight="1">
      <c r="A1212" s="487"/>
    </row>
    <row r="1213" spans="1:1" s="488" customFormat="1" ht="14.45" customHeight="1">
      <c r="A1213" s="487"/>
    </row>
    <row r="1214" spans="1:1" s="488" customFormat="1" ht="14.45" customHeight="1">
      <c r="A1214" s="487"/>
    </row>
    <row r="1215" spans="1:1" s="488" customFormat="1" ht="14.45" customHeight="1">
      <c r="A1215" s="487"/>
    </row>
    <row r="1216" spans="1:1" s="488" customFormat="1" ht="14.45" customHeight="1">
      <c r="A1216" s="487"/>
    </row>
    <row r="1217" spans="1:1" s="488" customFormat="1" ht="14.45" customHeight="1">
      <c r="A1217" s="487"/>
    </row>
    <row r="1218" spans="1:1" s="488" customFormat="1" ht="14.45" customHeight="1">
      <c r="A1218" s="487"/>
    </row>
    <row r="1219" spans="1:1" s="488" customFormat="1" ht="14.45" customHeight="1">
      <c r="A1219" s="487"/>
    </row>
    <row r="1220" spans="1:1" s="488" customFormat="1" ht="14.45" customHeight="1">
      <c r="A1220" s="487"/>
    </row>
    <row r="1221" spans="1:1" s="488" customFormat="1" ht="14.45" customHeight="1">
      <c r="A1221" s="487"/>
    </row>
    <row r="1222" spans="1:1" s="488" customFormat="1" ht="14.45" customHeight="1">
      <c r="A1222" s="487"/>
    </row>
    <row r="1223" spans="1:1" s="488" customFormat="1" ht="14.45" customHeight="1">
      <c r="A1223" s="487"/>
    </row>
    <row r="1224" spans="1:1" s="488" customFormat="1" ht="14.45" customHeight="1">
      <c r="A1224" s="487"/>
    </row>
    <row r="1225" spans="1:1" s="488" customFormat="1" ht="14.45" customHeight="1">
      <c r="A1225" s="487"/>
    </row>
    <row r="1226" spans="1:1" s="488" customFormat="1" ht="14.45" customHeight="1">
      <c r="A1226" s="487"/>
    </row>
    <row r="1227" spans="1:1" s="488" customFormat="1" ht="14.45" customHeight="1">
      <c r="A1227" s="487"/>
    </row>
    <row r="1228" spans="1:1" s="488" customFormat="1" ht="14.45" customHeight="1">
      <c r="A1228" s="487"/>
    </row>
    <row r="1229" spans="1:1" s="488" customFormat="1" ht="14.45" customHeight="1">
      <c r="A1229" s="487"/>
    </row>
    <row r="1230" spans="1:1" s="488" customFormat="1" ht="14.45" customHeight="1">
      <c r="A1230" s="487"/>
    </row>
    <row r="1231" spans="1:1" s="488" customFormat="1" ht="14.45" customHeight="1">
      <c r="A1231" s="487"/>
    </row>
    <row r="1232" spans="1:1" s="488" customFormat="1" ht="14.45" customHeight="1">
      <c r="A1232" s="487"/>
    </row>
    <row r="1233" spans="1:1" s="488" customFormat="1" ht="14.45" customHeight="1">
      <c r="A1233" s="487"/>
    </row>
    <row r="1234" spans="1:1" s="488" customFormat="1" ht="14.45" customHeight="1">
      <c r="A1234" s="487"/>
    </row>
    <row r="1235" spans="1:1" s="488" customFormat="1" ht="14.45" customHeight="1">
      <c r="A1235" s="487"/>
    </row>
    <row r="1236" spans="1:1" s="488" customFormat="1" ht="14.45" customHeight="1">
      <c r="A1236" s="487"/>
    </row>
    <row r="1237" spans="1:1" s="488" customFormat="1" ht="14.45" customHeight="1">
      <c r="A1237" s="487"/>
    </row>
    <row r="1238" spans="1:1" s="488" customFormat="1" ht="14.45" customHeight="1">
      <c r="A1238" s="487"/>
    </row>
    <row r="1239" spans="1:1" s="488" customFormat="1" ht="14.45" customHeight="1">
      <c r="A1239" s="487"/>
    </row>
    <row r="1240" spans="1:1" s="488" customFormat="1" ht="14.45" customHeight="1">
      <c r="A1240" s="487"/>
    </row>
    <row r="1241" spans="1:1" s="488" customFormat="1" ht="14.45" customHeight="1">
      <c r="A1241" s="487"/>
    </row>
    <row r="1242" spans="1:1" s="488" customFormat="1" ht="14.45" customHeight="1">
      <c r="A1242" s="487"/>
    </row>
    <row r="1243" spans="1:1" ht="14.45" customHeight="1"/>
    <row r="1244" spans="1:1" ht="14.45" customHeight="1"/>
    <row r="1245" spans="1:1" ht="14.45" customHeight="1"/>
    <row r="1246" spans="1:1" ht="14.45" customHeight="1"/>
    <row r="1247" spans="1:1" ht="14.45" customHeight="1"/>
    <row r="1248" spans="1:1" ht="14.45" customHeight="1"/>
    <row r="1249" ht="14.45" customHeight="1"/>
    <row r="1250" ht="14.45" customHeight="1"/>
    <row r="1251" ht="14.45" customHeight="1"/>
    <row r="1252" ht="14.45" customHeight="1"/>
    <row r="1253" ht="14.45" customHeight="1"/>
    <row r="1254" ht="14.45" customHeight="1"/>
    <row r="1255" ht="14.45" customHeight="1"/>
    <row r="1256" ht="14.45" customHeight="1"/>
    <row r="1257" ht="14.45" customHeight="1"/>
    <row r="1258" ht="14.45" customHeight="1"/>
    <row r="1259" ht="14.45" customHeight="1"/>
    <row r="1260" ht="14.45" customHeight="1"/>
    <row r="1261" ht="14.45" customHeight="1"/>
    <row r="1262" ht="14.45" customHeight="1"/>
    <row r="1263" ht="14.45" customHeight="1"/>
    <row r="1264" ht="14.45" customHeight="1"/>
    <row r="1265" ht="14.45" customHeight="1"/>
    <row r="1266" ht="14.45" customHeight="1"/>
    <row r="1267" ht="14.45" customHeight="1"/>
    <row r="1268" ht="14.45" customHeight="1"/>
    <row r="1269" ht="14.45" customHeight="1"/>
    <row r="1270" ht="14.45" customHeight="1"/>
    <row r="1271" ht="14.45" customHeight="1"/>
    <row r="1272" ht="14.45" customHeight="1"/>
    <row r="1273" ht="14.45" customHeight="1"/>
    <row r="1274" ht="14.45" customHeight="1"/>
    <row r="1275" ht="14.45" customHeight="1"/>
    <row r="1276" ht="14.45" customHeight="1"/>
    <row r="1277" ht="14.45" customHeight="1"/>
    <row r="1278" ht="14.45" customHeight="1"/>
    <row r="1279" ht="14.45" customHeight="1"/>
    <row r="1280" ht="14.45" customHeight="1"/>
    <row r="1281" ht="14.45" customHeight="1"/>
    <row r="1282" ht="14.45" customHeight="1"/>
    <row r="1283" ht="14.45" customHeight="1"/>
    <row r="1284" ht="14.45" customHeight="1"/>
    <row r="1285" ht="14.45" customHeight="1"/>
    <row r="1286" ht="14.45" customHeight="1"/>
    <row r="1287" ht="14.45" customHeight="1"/>
    <row r="1288" ht="14.45" customHeight="1"/>
    <row r="1289" ht="14.45" customHeight="1"/>
    <row r="1290" ht="14.45" customHeight="1"/>
    <row r="1291" ht="14.45" customHeight="1"/>
    <row r="1292" ht="14.45" customHeight="1"/>
    <row r="1293" ht="14.45" customHeight="1"/>
    <row r="1294" ht="14.45" customHeight="1"/>
    <row r="1295" ht="14.45" customHeight="1"/>
    <row r="1296" ht="14.45" customHeight="1"/>
    <row r="1297" ht="14.45" customHeight="1"/>
    <row r="1298" ht="14.45" customHeight="1"/>
    <row r="1299" ht="14.45" customHeight="1"/>
    <row r="1300" ht="14.45" customHeight="1"/>
    <row r="1301" ht="14.45" customHeight="1"/>
    <row r="1302" ht="14.45" customHeight="1"/>
    <row r="1303" ht="14.45" customHeight="1"/>
    <row r="1304" ht="14.45" customHeight="1"/>
    <row r="1305" ht="14.45" customHeight="1"/>
    <row r="1306" ht="14.45" customHeight="1"/>
    <row r="1307" ht="14.45" customHeight="1"/>
    <row r="1308" ht="14.45" customHeight="1"/>
    <row r="1309" ht="14.45" customHeight="1"/>
    <row r="1310" ht="14.45" customHeight="1"/>
    <row r="1311" ht="14.45" customHeight="1"/>
    <row r="1312" ht="14.45" customHeight="1"/>
    <row r="1313" ht="14.45" customHeight="1"/>
    <row r="1314" ht="14.45" customHeight="1"/>
    <row r="1315" ht="14.45" customHeight="1"/>
    <row r="1316" ht="14.45" customHeight="1"/>
    <row r="1317" ht="14.45" customHeight="1"/>
    <row r="1318" ht="14.45" customHeight="1"/>
    <row r="1319" ht="14.45" customHeight="1"/>
    <row r="1320" ht="14.45" customHeight="1"/>
    <row r="1321" ht="14.45" customHeight="1"/>
    <row r="1322" ht="14.45" customHeight="1"/>
    <row r="1323" ht="14.45" customHeight="1"/>
    <row r="1324" ht="14.45" customHeight="1"/>
    <row r="1325" ht="14.45" customHeight="1"/>
    <row r="1326" ht="14.45" customHeight="1"/>
    <row r="1327" ht="14.45" customHeight="1"/>
    <row r="1328" ht="14.45" customHeight="1"/>
    <row r="1329" ht="14.45" customHeight="1"/>
    <row r="1330" ht="14.45" customHeight="1"/>
    <row r="1331" ht="14.45" customHeight="1"/>
    <row r="1332" ht="14.45" customHeight="1"/>
  </sheetData>
  <pageMargins left="0.98425196850393704" right="0" top="0.9055118110236221" bottom="0.78740157480314965" header="0.47244094488188981" footer="0.51181102362204722"/>
  <pageSetup paperSize="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271"/>
  <sheetViews>
    <sheetView view="pageBreakPreview" topLeftCell="A409" zoomScale="115" zoomScaleNormal="100" zoomScaleSheetLayoutView="115" workbookViewId="0">
      <selection activeCell="B126" sqref="B126"/>
    </sheetView>
  </sheetViews>
  <sheetFormatPr defaultRowHeight="15"/>
  <cols>
    <col min="1" max="1" width="4.7109375" style="298" customWidth="1"/>
    <col min="2" max="2" width="48.28515625" style="228" customWidth="1"/>
    <col min="3" max="3" width="7" style="218" customWidth="1"/>
    <col min="4" max="4" width="8.7109375" style="184" customWidth="1"/>
    <col min="5" max="5" width="9.7109375" style="184" customWidth="1"/>
    <col min="6" max="6" width="12.42578125" style="185" customWidth="1"/>
    <col min="7" max="7" width="9.140625" style="186" customWidth="1"/>
    <col min="8" max="256" width="9.140625" style="186"/>
    <col min="257" max="257" width="4.7109375" style="186" customWidth="1"/>
    <col min="258" max="258" width="48.28515625" style="186" customWidth="1"/>
    <col min="259" max="259" width="7" style="186" customWidth="1"/>
    <col min="260" max="260" width="8.7109375" style="186" customWidth="1"/>
    <col min="261" max="261" width="9.7109375" style="186" customWidth="1"/>
    <col min="262" max="262" width="12.42578125" style="186" customWidth="1"/>
    <col min="263" max="512" width="9.140625" style="186"/>
    <col min="513" max="513" width="4.7109375" style="186" customWidth="1"/>
    <col min="514" max="514" width="48.28515625" style="186" customWidth="1"/>
    <col min="515" max="515" width="7" style="186" customWidth="1"/>
    <col min="516" max="516" width="8.7109375" style="186" customWidth="1"/>
    <col min="517" max="517" width="9.7109375" style="186" customWidth="1"/>
    <col min="518" max="518" width="12.42578125" style="186" customWidth="1"/>
    <col min="519" max="768" width="9.140625" style="186"/>
    <col min="769" max="769" width="4.7109375" style="186" customWidth="1"/>
    <col min="770" max="770" width="48.28515625" style="186" customWidth="1"/>
    <col min="771" max="771" width="7" style="186" customWidth="1"/>
    <col min="772" max="772" width="8.7109375" style="186" customWidth="1"/>
    <col min="773" max="773" width="9.7109375" style="186" customWidth="1"/>
    <col min="774" max="774" width="12.42578125" style="186" customWidth="1"/>
    <col min="775" max="1024" width="9.140625" style="186"/>
    <col min="1025" max="1025" width="4.7109375" style="186" customWidth="1"/>
    <col min="1026" max="1026" width="48.28515625" style="186" customWidth="1"/>
    <col min="1027" max="1027" width="7" style="186" customWidth="1"/>
    <col min="1028" max="1028" width="8.7109375" style="186" customWidth="1"/>
    <col min="1029" max="1029" width="9.7109375" style="186" customWidth="1"/>
    <col min="1030" max="1030" width="12.42578125" style="186" customWidth="1"/>
    <col min="1031" max="1280" width="9.140625" style="186"/>
    <col min="1281" max="1281" width="4.7109375" style="186" customWidth="1"/>
    <col min="1282" max="1282" width="48.28515625" style="186" customWidth="1"/>
    <col min="1283" max="1283" width="7" style="186" customWidth="1"/>
    <col min="1284" max="1284" width="8.7109375" style="186" customWidth="1"/>
    <col min="1285" max="1285" width="9.7109375" style="186" customWidth="1"/>
    <col min="1286" max="1286" width="12.42578125" style="186" customWidth="1"/>
    <col min="1287" max="1536" width="9.140625" style="186"/>
    <col min="1537" max="1537" width="4.7109375" style="186" customWidth="1"/>
    <col min="1538" max="1538" width="48.28515625" style="186" customWidth="1"/>
    <col min="1539" max="1539" width="7" style="186" customWidth="1"/>
    <col min="1540" max="1540" width="8.7109375" style="186" customWidth="1"/>
    <col min="1541" max="1541" width="9.7109375" style="186" customWidth="1"/>
    <col min="1542" max="1542" width="12.42578125" style="186" customWidth="1"/>
    <col min="1543" max="1792" width="9.140625" style="186"/>
    <col min="1793" max="1793" width="4.7109375" style="186" customWidth="1"/>
    <col min="1794" max="1794" width="48.28515625" style="186" customWidth="1"/>
    <col min="1795" max="1795" width="7" style="186" customWidth="1"/>
    <col min="1796" max="1796" width="8.7109375" style="186" customWidth="1"/>
    <col min="1797" max="1797" width="9.7109375" style="186" customWidth="1"/>
    <col min="1798" max="1798" width="12.42578125" style="186" customWidth="1"/>
    <col min="1799" max="2048" width="9.140625" style="186"/>
    <col min="2049" max="2049" width="4.7109375" style="186" customWidth="1"/>
    <col min="2050" max="2050" width="48.28515625" style="186" customWidth="1"/>
    <col min="2051" max="2051" width="7" style="186" customWidth="1"/>
    <col min="2052" max="2052" width="8.7109375" style="186" customWidth="1"/>
    <col min="2053" max="2053" width="9.7109375" style="186" customWidth="1"/>
    <col min="2054" max="2054" width="12.42578125" style="186" customWidth="1"/>
    <col min="2055" max="2304" width="9.140625" style="186"/>
    <col min="2305" max="2305" width="4.7109375" style="186" customWidth="1"/>
    <col min="2306" max="2306" width="48.28515625" style="186" customWidth="1"/>
    <col min="2307" max="2307" width="7" style="186" customWidth="1"/>
    <col min="2308" max="2308" width="8.7109375" style="186" customWidth="1"/>
    <col min="2309" max="2309" width="9.7109375" style="186" customWidth="1"/>
    <col min="2310" max="2310" width="12.42578125" style="186" customWidth="1"/>
    <col min="2311" max="2560" width="9.140625" style="186"/>
    <col min="2561" max="2561" width="4.7109375" style="186" customWidth="1"/>
    <col min="2562" max="2562" width="48.28515625" style="186" customWidth="1"/>
    <col min="2563" max="2563" width="7" style="186" customWidth="1"/>
    <col min="2564" max="2564" width="8.7109375" style="186" customWidth="1"/>
    <col min="2565" max="2565" width="9.7109375" style="186" customWidth="1"/>
    <col min="2566" max="2566" width="12.42578125" style="186" customWidth="1"/>
    <col min="2567" max="2816" width="9.140625" style="186"/>
    <col min="2817" max="2817" width="4.7109375" style="186" customWidth="1"/>
    <col min="2818" max="2818" width="48.28515625" style="186" customWidth="1"/>
    <col min="2819" max="2819" width="7" style="186" customWidth="1"/>
    <col min="2820" max="2820" width="8.7109375" style="186" customWidth="1"/>
    <col min="2821" max="2821" width="9.7109375" style="186" customWidth="1"/>
    <col min="2822" max="2822" width="12.42578125" style="186" customWidth="1"/>
    <col min="2823" max="3072" width="9.140625" style="186"/>
    <col min="3073" max="3073" width="4.7109375" style="186" customWidth="1"/>
    <col min="3074" max="3074" width="48.28515625" style="186" customWidth="1"/>
    <col min="3075" max="3075" width="7" style="186" customWidth="1"/>
    <col min="3076" max="3076" width="8.7109375" style="186" customWidth="1"/>
    <col min="3077" max="3077" width="9.7109375" style="186" customWidth="1"/>
    <col min="3078" max="3078" width="12.42578125" style="186" customWidth="1"/>
    <col min="3079" max="3328" width="9.140625" style="186"/>
    <col min="3329" max="3329" width="4.7109375" style="186" customWidth="1"/>
    <col min="3330" max="3330" width="48.28515625" style="186" customWidth="1"/>
    <col min="3331" max="3331" width="7" style="186" customWidth="1"/>
    <col min="3332" max="3332" width="8.7109375" style="186" customWidth="1"/>
    <col min="3333" max="3333" width="9.7109375" style="186" customWidth="1"/>
    <col min="3334" max="3334" width="12.42578125" style="186" customWidth="1"/>
    <col min="3335" max="3584" width="9.140625" style="186"/>
    <col min="3585" max="3585" width="4.7109375" style="186" customWidth="1"/>
    <col min="3586" max="3586" width="48.28515625" style="186" customWidth="1"/>
    <col min="3587" max="3587" width="7" style="186" customWidth="1"/>
    <col min="3588" max="3588" width="8.7109375" style="186" customWidth="1"/>
    <col min="3589" max="3589" width="9.7109375" style="186" customWidth="1"/>
    <col min="3590" max="3590" width="12.42578125" style="186" customWidth="1"/>
    <col min="3591" max="3840" width="9.140625" style="186"/>
    <col min="3841" max="3841" width="4.7109375" style="186" customWidth="1"/>
    <col min="3842" max="3842" width="48.28515625" style="186" customWidth="1"/>
    <col min="3843" max="3843" width="7" style="186" customWidth="1"/>
    <col min="3844" max="3844" width="8.7109375" style="186" customWidth="1"/>
    <col min="3845" max="3845" width="9.7109375" style="186" customWidth="1"/>
    <col min="3846" max="3846" width="12.42578125" style="186" customWidth="1"/>
    <col min="3847" max="4096" width="9.140625" style="186"/>
    <col min="4097" max="4097" width="4.7109375" style="186" customWidth="1"/>
    <col min="4098" max="4098" width="48.28515625" style="186" customWidth="1"/>
    <col min="4099" max="4099" width="7" style="186" customWidth="1"/>
    <col min="4100" max="4100" width="8.7109375" style="186" customWidth="1"/>
    <col min="4101" max="4101" width="9.7109375" style="186" customWidth="1"/>
    <col min="4102" max="4102" width="12.42578125" style="186" customWidth="1"/>
    <col min="4103" max="4352" width="9.140625" style="186"/>
    <col min="4353" max="4353" width="4.7109375" style="186" customWidth="1"/>
    <col min="4354" max="4354" width="48.28515625" style="186" customWidth="1"/>
    <col min="4355" max="4355" width="7" style="186" customWidth="1"/>
    <col min="4356" max="4356" width="8.7109375" style="186" customWidth="1"/>
    <col min="4357" max="4357" width="9.7109375" style="186" customWidth="1"/>
    <col min="4358" max="4358" width="12.42578125" style="186" customWidth="1"/>
    <col min="4359" max="4608" width="9.140625" style="186"/>
    <col min="4609" max="4609" width="4.7109375" style="186" customWidth="1"/>
    <col min="4610" max="4610" width="48.28515625" style="186" customWidth="1"/>
    <col min="4611" max="4611" width="7" style="186" customWidth="1"/>
    <col min="4612" max="4612" width="8.7109375" style="186" customWidth="1"/>
    <col min="4613" max="4613" width="9.7109375" style="186" customWidth="1"/>
    <col min="4614" max="4614" width="12.42578125" style="186" customWidth="1"/>
    <col min="4615" max="4864" width="9.140625" style="186"/>
    <col min="4865" max="4865" width="4.7109375" style="186" customWidth="1"/>
    <col min="4866" max="4866" width="48.28515625" style="186" customWidth="1"/>
    <col min="4867" max="4867" width="7" style="186" customWidth="1"/>
    <col min="4868" max="4868" width="8.7109375" style="186" customWidth="1"/>
    <col min="4869" max="4869" width="9.7109375" style="186" customWidth="1"/>
    <col min="4870" max="4870" width="12.42578125" style="186" customWidth="1"/>
    <col min="4871" max="5120" width="9.140625" style="186"/>
    <col min="5121" max="5121" width="4.7109375" style="186" customWidth="1"/>
    <col min="5122" max="5122" width="48.28515625" style="186" customWidth="1"/>
    <col min="5123" max="5123" width="7" style="186" customWidth="1"/>
    <col min="5124" max="5124" width="8.7109375" style="186" customWidth="1"/>
    <col min="5125" max="5125" width="9.7109375" style="186" customWidth="1"/>
    <col min="5126" max="5126" width="12.42578125" style="186" customWidth="1"/>
    <col min="5127" max="5376" width="9.140625" style="186"/>
    <col min="5377" max="5377" width="4.7109375" style="186" customWidth="1"/>
    <col min="5378" max="5378" width="48.28515625" style="186" customWidth="1"/>
    <col min="5379" max="5379" width="7" style="186" customWidth="1"/>
    <col min="5380" max="5380" width="8.7109375" style="186" customWidth="1"/>
    <col min="5381" max="5381" width="9.7109375" style="186" customWidth="1"/>
    <col min="5382" max="5382" width="12.42578125" style="186" customWidth="1"/>
    <col min="5383" max="5632" width="9.140625" style="186"/>
    <col min="5633" max="5633" width="4.7109375" style="186" customWidth="1"/>
    <col min="5634" max="5634" width="48.28515625" style="186" customWidth="1"/>
    <col min="5635" max="5635" width="7" style="186" customWidth="1"/>
    <col min="5636" max="5636" width="8.7109375" style="186" customWidth="1"/>
    <col min="5637" max="5637" width="9.7109375" style="186" customWidth="1"/>
    <col min="5638" max="5638" width="12.42578125" style="186" customWidth="1"/>
    <col min="5639" max="5888" width="9.140625" style="186"/>
    <col min="5889" max="5889" width="4.7109375" style="186" customWidth="1"/>
    <col min="5890" max="5890" width="48.28515625" style="186" customWidth="1"/>
    <col min="5891" max="5891" width="7" style="186" customWidth="1"/>
    <col min="5892" max="5892" width="8.7109375" style="186" customWidth="1"/>
    <col min="5893" max="5893" width="9.7109375" style="186" customWidth="1"/>
    <col min="5894" max="5894" width="12.42578125" style="186" customWidth="1"/>
    <col min="5895" max="6144" width="9.140625" style="186"/>
    <col min="6145" max="6145" width="4.7109375" style="186" customWidth="1"/>
    <col min="6146" max="6146" width="48.28515625" style="186" customWidth="1"/>
    <col min="6147" max="6147" width="7" style="186" customWidth="1"/>
    <col min="6148" max="6148" width="8.7109375" style="186" customWidth="1"/>
    <col min="6149" max="6149" width="9.7109375" style="186" customWidth="1"/>
    <col min="6150" max="6150" width="12.42578125" style="186" customWidth="1"/>
    <col min="6151" max="6400" width="9.140625" style="186"/>
    <col min="6401" max="6401" width="4.7109375" style="186" customWidth="1"/>
    <col min="6402" max="6402" width="48.28515625" style="186" customWidth="1"/>
    <col min="6403" max="6403" width="7" style="186" customWidth="1"/>
    <col min="6404" max="6404" width="8.7109375" style="186" customWidth="1"/>
    <col min="6405" max="6405" width="9.7109375" style="186" customWidth="1"/>
    <col min="6406" max="6406" width="12.42578125" style="186" customWidth="1"/>
    <col min="6407" max="6656" width="9.140625" style="186"/>
    <col min="6657" max="6657" width="4.7109375" style="186" customWidth="1"/>
    <col min="6658" max="6658" width="48.28515625" style="186" customWidth="1"/>
    <col min="6659" max="6659" width="7" style="186" customWidth="1"/>
    <col min="6660" max="6660" width="8.7109375" style="186" customWidth="1"/>
    <col min="6661" max="6661" width="9.7109375" style="186" customWidth="1"/>
    <col min="6662" max="6662" width="12.42578125" style="186" customWidth="1"/>
    <col min="6663" max="6912" width="9.140625" style="186"/>
    <col min="6913" max="6913" width="4.7109375" style="186" customWidth="1"/>
    <col min="6914" max="6914" width="48.28515625" style="186" customWidth="1"/>
    <col min="6915" max="6915" width="7" style="186" customWidth="1"/>
    <col min="6916" max="6916" width="8.7109375" style="186" customWidth="1"/>
    <col min="6917" max="6917" width="9.7109375" style="186" customWidth="1"/>
    <col min="6918" max="6918" width="12.42578125" style="186" customWidth="1"/>
    <col min="6919" max="7168" width="9.140625" style="186"/>
    <col min="7169" max="7169" width="4.7109375" style="186" customWidth="1"/>
    <col min="7170" max="7170" width="48.28515625" style="186" customWidth="1"/>
    <col min="7171" max="7171" width="7" style="186" customWidth="1"/>
    <col min="7172" max="7172" width="8.7109375" style="186" customWidth="1"/>
    <col min="7173" max="7173" width="9.7109375" style="186" customWidth="1"/>
    <col min="7174" max="7174" width="12.42578125" style="186" customWidth="1"/>
    <col min="7175" max="7424" width="9.140625" style="186"/>
    <col min="7425" max="7425" width="4.7109375" style="186" customWidth="1"/>
    <col min="7426" max="7426" width="48.28515625" style="186" customWidth="1"/>
    <col min="7427" max="7427" width="7" style="186" customWidth="1"/>
    <col min="7428" max="7428" width="8.7109375" style="186" customWidth="1"/>
    <col min="7429" max="7429" width="9.7109375" style="186" customWidth="1"/>
    <col min="7430" max="7430" width="12.42578125" style="186" customWidth="1"/>
    <col min="7431" max="7680" width="9.140625" style="186"/>
    <col min="7681" max="7681" width="4.7109375" style="186" customWidth="1"/>
    <col min="7682" max="7682" width="48.28515625" style="186" customWidth="1"/>
    <col min="7683" max="7683" width="7" style="186" customWidth="1"/>
    <col min="7684" max="7684" width="8.7109375" style="186" customWidth="1"/>
    <col min="7685" max="7685" width="9.7109375" style="186" customWidth="1"/>
    <col min="7686" max="7686" width="12.42578125" style="186" customWidth="1"/>
    <col min="7687" max="7936" width="9.140625" style="186"/>
    <col min="7937" max="7937" width="4.7109375" style="186" customWidth="1"/>
    <col min="7938" max="7938" width="48.28515625" style="186" customWidth="1"/>
    <col min="7939" max="7939" width="7" style="186" customWidth="1"/>
    <col min="7940" max="7940" width="8.7109375" style="186" customWidth="1"/>
    <col min="7941" max="7941" width="9.7109375" style="186" customWidth="1"/>
    <col min="7942" max="7942" width="12.42578125" style="186" customWidth="1"/>
    <col min="7943" max="8192" width="9.140625" style="186"/>
    <col min="8193" max="8193" width="4.7109375" style="186" customWidth="1"/>
    <col min="8194" max="8194" width="48.28515625" style="186" customWidth="1"/>
    <col min="8195" max="8195" width="7" style="186" customWidth="1"/>
    <col min="8196" max="8196" width="8.7109375" style="186" customWidth="1"/>
    <col min="8197" max="8197" width="9.7109375" style="186" customWidth="1"/>
    <col min="8198" max="8198" width="12.42578125" style="186" customWidth="1"/>
    <col min="8199" max="8448" width="9.140625" style="186"/>
    <col min="8449" max="8449" width="4.7109375" style="186" customWidth="1"/>
    <col min="8450" max="8450" width="48.28515625" style="186" customWidth="1"/>
    <col min="8451" max="8451" width="7" style="186" customWidth="1"/>
    <col min="8452" max="8452" width="8.7109375" style="186" customWidth="1"/>
    <col min="8453" max="8453" width="9.7109375" style="186" customWidth="1"/>
    <col min="8454" max="8454" width="12.42578125" style="186" customWidth="1"/>
    <col min="8455" max="8704" width="9.140625" style="186"/>
    <col min="8705" max="8705" width="4.7109375" style="186" customWidth="1"/>
    <col min="8706" max="8706" width="48.28515625" style="186" customWidth="1"/>
    <col min="8707" max="8707" width="7" style="186" customWidth="1"/>
    <col min="8708" max="8708" width="8.7109375" style="186" customWidth="1"/>
    <col min="8709" max="8709" width="9.7109375" style="186" customWidth="1"/>
    <col min="8710" max="8710" width="12.42578125" style="186" customWidth="1"/>
    <col min="8711" max="8960" width="9.140625" style="186"/>
    <col min="8961" max="8961" width="4.7109375" style="186" customWidth="1"/>
    <col min="8962" max="8962" width="48.28515625" style="186" customWidth="1"/>
    <col min="8963" max="8963" width="7" style="186" customWidth="1"/>
    <col min="8964" max="8964" width="8.7109375" style="186" customWidth="1"/>
    <col min="8965" max="8965" width="9.7109375" style="186" customWidth="1"/>
    <col min="8966" max="8966" width="12.42578125" style="186" customWidth="1"/>
    <col min="8967" max="9216" width="9.140625" style="186"/>
    <col min="9217" max="9217" width="4.7109375" style="186" customWidth="1"/>
    <col min="9218" max="9218" width="48.28515625" style="186" customWidth="1"/>
    <col min="9219" max="9219" width="7" style="186" customWidth="1"/>
    <col min="9220" max="9220" width="8.7109375" style="186" customWidth="1"/>
    <col min="9221" max="9221" width="9.7109375" style="186" customWidth="1"/>
    <col min="9222" max="9222" width="12.42578125" style="186" customWidth="1"/>
    <col min="9223" max="9472" width="9.140625" style="186"/>
    <col min="9473" max="9473" width="4.7109375" style="186" customWidth="1"/>
    <col min="9474" max="9474" width="48.28515625" style="186" customWidth="1"/>
    <col min="9475" max="9475" width="7" style="186" customWidth="1"/>
    <col min="9476" max="9476" width="8.7109375" style="186" customWidth="1"/>
    <col min="9477" max="9477" width="9.7109375" style="186" customWidth="1"/>
    <col min="9478" max="9478" width="12.42578125" style="186" customWidth="1"/>
    <col min="9479" max="9728" width="9.140625" style="186"/>
    <col min="9729" max="9729" width="4.7109375" style="186" customWidth="1"/>
    <col min="9730" max="9730" width="48.28515625" style="186" customWidth="1"/>
    <col min="9731" max="9731" width="7" style="186" customWidth="1"/>
    <col min="9732" max="9732" width="8.7109375" style="186" customWidth="1"/>
    <col min="9733" max="9733" width="9.7109375" style="186" customWidth="1"/>
    <col min="9734" max="9734" width="12.42578125" style="186" customWidth="1"/>
    <col min="9735" max="9984" width="9.140625" style="186"/>
    <col min="9985" max="9985" width="4.7109375" style="186" customWidth="1"/>
    <col min="9986" max="9986" width="48.28515625" style="186" customWidth="1"/>
    <col min="9987" max="9987" width="7" style="186" customWidth="1"/>
    <col min="9988" max="9988" width="8.7109375" style="186" customWidth="1"/>
    <col min="9989" max="9989" width="9.7109375" style="186" customWidth="1"/>
    <col min="9990" max="9990" width="12.42578125" style="186" customWidth="1"/>
    <col min="9991" max="10240" width="9.140625" style="186"/>
    <col min="10241" max="10241" width="4.7109375" style="186" customWidth="1"/>
    <col min="10242" max="10242" width="48.28515625" style="186" customWidth="1"/>
    <col min="10243" max="10243" width="7" style="186" customWidth="1"/>
    <col min="10244" max="10244" width="8.7109375" style="186" customWidth="1"/>
    <col min="10245" max="10245" width="9.7109375" style="186" customWidth="1"/>
    <col min="10246" max="10246" width="12.42578125" style="186" customWidth="1"/>
    <col min="10247" max="10496" width="9.140625" style="186"/>
    <col min="10497" max="10497" width="4.7109375" style="186" customWidth="1"/>
    <col min="10498" max="10498" width="48.28515625" style="186" customWidth="1"/>
    <col min="10499" max="10499" width="7" style="186" customWidth="1"/>
    <col min="10500" max="10500" width="8.7109375" style="186" customWidth="1"/>
    <col min="10501" max="10501" width="9.7109375" style="186" customWidth="1"/>
    <col min="10502" max="10502" width="12.42578125" style="186" customWidth="1"/>
    <col min="10503" max="10752" width="9.140625" style="186"/>
    <col min="10753" max="10753" width="4.7109375" style="186" customWidth="1"/>
    <col min="10754" max="10754" width="48.28515625" style="186" customWidth="1"/>
    <col min="10755" max="10755" width="7" style="186" customWidth="1"/>
    <col min="10756" max="10756" width="8.7109375" style="186" customWidth="1"/>
    <col min="10757" max="10757" width="9.7109375" style="186" customWidth="1"/>
    <col min="10758" max="10758" width="12.42578125" style="186" customWidth="1"/>
    <col min="10759" max="11008" width="9.140625" style="186"/>
    <col min="11009" max="11009" width="4.7109375" style="186" customWidth="1"/>
    <col min="11010" max="11010" width="48.28515625" style="186" customWidth="1"/>
    <col min="11011" max="11011" width="7" style="186" customWidth="1"/>
    <col min="11012" max="11012" width="8.7109375" style="186" customWidth="1"/>
    <col min="11013" max="11013" width="9.7109375" style="186" customWidth="1"/>
    <col min="11014" max="11014" width="12.42578125" style="186" customWidth="1"/>
    <col min="11015" max="11264" width="9.140625" style="186"/>
    <col min="11265" max="11265" width="4.7109375" style="186" customWidth="1"/>
    <col min="11266" max="11266" width="48.28515625" style="186" customWidth="1"/>
    <col min="11267" max="11267" width="7" style="186" customWidth="1"/>
    <col min="11268" max="11268" width="8.7109375" style="186" customWidth="1"/>
    <col min="11269" max="11269" width="9.7109375" style="186" customWidth="1"/>
    <col min="11270" max="11270" width="12.42578125" style="186" customWidth="1"/>
    <col min="11271" max="11520" width="9.140625" style="186"/>
    <col min="11521" max="11521" width="4.7109375" style="186" customWidth="1"/>
    <col min="11522" max="11522" width="48.28515625" style="186" customWidth="1"/>
    <col min="11523" max="11523" width="7" style="186" customWidth="1"/>
    <col min="11524" max="11524" width="8.7109375" style="186" customWidth="1"/>
    <col min="11525" max="11525" width="9.7109375" style="186" customWidth="1"/>
    <col min="11526" max="11526" width="12.42578125" style="186" customWidth="1"/>
    <col min="11527" max="11776" width="9.140625" style="186"/>
    <col min="11777" max="11777" width="4.7109375" style="186" customWidth="1"/>
    <col min="11778" max="11778" width="48.28515625" style="186" customWidth="1"/>
    <col min="11779" max="11779" width="7" style="186" customWidth="1"/>
    <col min="11780" max="11780" width="8.7109375" style="186" customWidth="1"/>
    <col min="11781" max="11781" width="9.7109375" style="186" customWidth="1"/>
    <col min="11782" max="11782" width="12.42578125" style="186" customWidth="1"/>
    <col min="11783" max="12032" width="9.140625" style="186"/>
    <col min="12033" max="12033" width="4.7109375" style="186" customWidth="1"/>
    <col min="12034" max="12034" width="48.28515625" style="186" customWidth="1"/>
    <col min="12035" max="12035" width="7" style="186" customWidth="1"/>
    <col min="12036" max="12036" width="8.7109375" style="186" customWidth="1"/>
    <col min="12037" max="12037" width="9.7109375" style="186" customWidth="1"/>
    <col min="12038" max="12038" width="12.42578125" style="186" customWidth="1"/>
    <col min="12039" max="12288" width="9.140625" style="186"/>
    <col min="12289" max="12289" width="4.7109375" style="186" customWidth="1"/>
    <col min="12290" max="12290" width="48.28515625" style="186" customWidth="1"/>
    <col min="12291" max="12291" width="7" style="186" customWidth="1"/>
    <col min="12292" max="12292" width="8.7109375" style="186" customWidth="1"/>
    <col min="12293" max="12293" width="9.7109375" style="186" customWidth="1"/>
    <col min="12294" max="12294" width="12.42578125" style="186" customWidth="1"/>
    <col min="12295" max="12544" width="9.140625" style="186"/>
    <col min="12545" max="12545" width="4.7109375" style="186" customWidth="1"/>
    <col min="12546" max="12546" width="48.28515625" style="186" customWidth="1"/>
    <col min="12547" max="12547" width="7" style="186" customWidth="1"/>
    <col min="12548" max="12548" width="8.7109375" style="186" customWidth="1"/>
    <col min="12549" max="12549" width="9.7109375" style="186" customWidth="1"/>
    <col min="12550" max="12550" width="12.42578125" style="186" customWidth="1"/>
    <col min="12551" max="12800" width="9.140625" style="186"/>
    <col min="12801" max="12801" width="4.7109375" style="186" customWidth="1"/>
    <col min="12802" max="12802" width="48.28515625" style="186" customWidth="1"/>
    <col min="12803" max="12803" width="7" style="186" customWidth="1"/>
    <col min="12804" max="12804" width="8.7109375" style="186" customWidth="1"/>
    <col min="12805" max="12805" width="9.7109375" style="186" customWidth="1"/>
    <col min="12806" max="12806" width="12.42578125" style="186" customWidth="1"/>
    <col min="12807" max="13056" width="9.140625" style="186"/>
    <col min="13057" max="13057" width="4.7109375" style="186" customWidth="1"/>
    <col min="13058" max="13058" width="48.28515625" style="186" customWidth="1"/>
    <col min="13059" max="13059" width="7" style="186" customWidth="1"/>
    <col min="13060" max="13060" width="8.7109375" style="186" customWidth="1"/>
    <col min="13061" max="13061" width="9.7109375" style="186" customWidth="1"/>
    <col min="13062" max="13062" width="12.42578125" style="186" customWidth="1"/>
    <col min="13063" max="13312" width="9.140625" style="186"/>
    <col min="13313" max="13313" width="4.7109375" style="186" customWidth="1"/>
    <col min="13314" max="13314" width="48.28515625" style="186" customWidth="1"/>
    <col min="13315" max="13315" width="7" style="186" customWidth="1"/>
    <col min="13316" max="13316" width="8.7109375" style="186" customWidth="1"/>
    <col min="13317" max="13317" width="9.7109375" style="186" customWidth="1"/>
    <col min="13318" max="13318" width="12.42578125" style="186" customWidth="1"/>
    <col min="13319" max="13568" width="9.140625" style="186"/>
    <col min="13569" max="13569" width="4.7109375" style="186" customWidth="1"/>
    <col min="13570" max="13570" width="48.28515625" style="186" customWidth="1"/>
    <col min="13571" max="13571" width="7" style="186" customWidth="1"/>
    <col min="13572" max="13572" width="8.7109375" style="186" customWidth="1"/>
    <col min="13573" max="13573" width="9.7109375" style="186" customWidth="1"/>
    <col min="13574" max="13574" width="12.42578125" style="186" customWidth="1"/>
    <col min="13575" max="13824" width="9.140625" style="186"/>
    <col min="13825" max="13825" width="4.7109375" style="186" customWidth="1"/>
    <col min="13826" max="13826" width="48.28515625" style="186" customWidth="1"/>
    <col min="13827" max="13827" width="7" style="186" customWidth="1"/>
    <col min="13828" max="13828" width="8.7109375" style="186" customWidth="1"/>
    <col min="13829" max="13829" width="9.7109375" style="186" customWidth="1"/>
    <col min="13830" max="13830" width="12.42578125" style="186" customWidth="1"/>
    <col min="13831" max="14080" width="9.140625" style="186"/>
    <col min="14081" max="14081" width="4.7109375" style="186" customWidth="1"/>
    <col min="14082" max="14082" width="48.28515625" style="186" customWidth="1"/>
    <col min="14083" max="14083" width="7" style="186" customWidth="1"/>
    <col min="14084" max="14084" width="8.7109375" style="186" customWidth="1"/>
    <col min="14085" max="14085" width="9.7109375" style="186" customWidth="1"/>
    <col min="14086" max="14086" width="12.42578125" style="186" customWidth="1"/>
    <col min="14087" max="14336" width="9.140625" style="186"/>
    <col min="14337" max="14337" width="4.7109375" style="186" customWidth="1"/>
    <col min="14338" max="14338" width="48.28515625" style="186" customWidth="1"/>
    <col min="14339" max="14339" width="7" style="186" customWidth="1"/>
    <col min="14340" max="14340" width="8.7109375" style="186" customWidth="1"/>
    <col min="14341" max="14341" width="9.7109375" style="186" customWidth="1"/>
    <col min="14342" max="14342" width="12.42578125" style="186" customWidth="1"/>
    <col min="14343" max="14592" width="9.140625" style="186"/>
    <col min="14593" max="14593" width="4.7109375" style="186" customWidth="1"/>
    <col min="14594" max="14594" width="48.28515625" style="186" customWidth="1"/>
    <col min="14595" max="14595" width="7" style="186" customWidth="1"/>
    <col min="14596" max="14596" width="8.7109375" style="186" customWidth="1"/>
    <col min="14597" max="14597" width="9.7109375" style="186" customWidth="1"/>
    <col min="14598" max="14598" width="12.42578125" style="186" customWidth="1"/>
    <col min="14599" max="14848" width="9.140625" style="186"/>
    <col min="14849" max="14849" width="4.7109375" style="186" customWidth="1"/>
    <col min="14850" max="14850" width="48.28515625" style="186" customWidth="1"/>
    <col min="14851" max="14851" width="7" style="186" customWidth="1"/>
    <col min="14852" max="14852" width="8.7109375" style="186" customWidth="1"/>
    <col min="14853" max="14853" width="9.7109375" style="186" customWidth="1"/>
    <col min="14854" max="14854" width="12.42578125" style="186" customWidth="1"/>
    <col min="14855" max="15104" width="9.140625" style="186"/>
    <col min="15105" max="15105" width="4.7109375" style="186" customWidth="1"/>
    <col min="15106" max="15106" width="48.28515625" style="186" customWidth="1"/>
    <col min="15107" max="15107" width="7" style="186" customWidth="1"/>
    <col min="15108" max="15108" width="8.7109375" style="186" customWidth="1"/>
    <col min="15109" max="15109" width="9.7109375" style="186" customWidth="1"/>
    <col min="15110" max="15110" width="12.42578125" style="186" customWidth="1"/>
    <col min="15111" max="15360" width="9.140625" style="186"/>
    <col min="15361" max="15361" width="4.7109375" style="186" customWidth="1"/>
    <col min="15362" max="15362" width="48.28515625" style="186" customWidth="1"/>
    <col min="15363" max="15363" width="7" style="186" customWidth="1"/>
    <col min="15364" max="15364" width="8.7109375" style="186" customWidth="1"/>
    <col min="15365" max="15365" width="9.7109375" style="186" customWidth="1"/>
    <col min="15366" max="15366" width="12.42578125" style="186" customWidth="1"/>
    <col min="15367" max="15616" width="9.140625" style="186"/>
    <col min="15617" max="15617" width="4.7109375" style="186" customWidth="1"/>
    <col min="15618" max="15618" width="48.28515625" style="186" customWidth="1"/>
    <col min="15619" max="15619" width="7" style="186" customWidth="1"/>
    <col min="15620" max="15620" width="8.7109375" style="186" customWidth="1"/>
    <col min="15621" max="15621" width="9.7109375" style="186" customWidth="1"/>
    <col min="15622" max="15622" width="12.42578125" style="186" customWidth="1"/>
    <col min="15623" max="15872" width="9.140625" style="186"/>
    <col min="15873" max="15873" width="4.7109375" style="186" customWidth="1"/>
    <col min="15874" max="15874" width="48.28515625" style="186" customWidth="1"/>
    <col min="15875" max="15875" width="7" style="186" customWidth="1"/>
    <col min="15876" max="15876" width="8.7109375" style="186" customWidth="1"/>
    <col min="15877" max="15877" width="9.7109375" style="186" customWidth="1"/>
    <col min="15878" max="15878" width="12.42578125" style="186" customWidth="1"/>
    <col min="15879" max="16128" width="9.140625" style="186"/>
    <col min="16129" max="16129" width="4.7109375" style="186" customWidth="1"/>
    <col min="16130" max="16130" width="48.28515625" style="186" customWidth="1"/>
    <col min="16131" max="16131" width="7" style="186" customWidth="1"/>
    <col min="16132" max="16132" width="8.7109375" style="186" customWidth="1"/>
    <col min="16133" max="16133" width="9.7109375" style="186" customWidth="1"/>
    <col min="16134" max="16134" width="12.42578125" style="186" customWidth="1"/>
    <col min="16135" max="16384" width="9.140625" style="186"/>
  </cols>
  <sheetData>
    <row r="1" spans="1:4">
      <c r="A1" s="183"/>
      <c r="B1" s="717"/>
      <c r="C1" s="717"/>
      <c r="D1" s="717"/>
    </row>
    <row r="2" spans="1:4">
      <c r="A2" s="183"/>
      <c r="B2" s="187"/>
      <c r="C2" s="187"/>
      <c r="D2" s="187"/>
    </row>
    <row r="3" spans="1:4">
      <c r="A3" s="183"/>
      <c r="B3" s="187"/>
      <c r="C3" s="187"/>
      <c r="D3" s="187"/>
    </row>
    <row r="4" spans="1:4">
      <c r="A4" s="183"/>
      <c r="B4" s="187"/>
      <c r="C4" s="187"/>
      <c r="D4" s="187"/>
    </row>
    <row r="5" spans="1:4">
      <c r="A5" s="183"/>
      <c r="B5" s="187"/>
      <c r="C5" s="187"/>
      <c r="D5" s="187"/>
    </row>
    <row r="6" spans="1:4">
      <c r="A6" s="183"/>
      <c r="B6" s="187"/>
      <c r="C6" s="187"/>
      <c r="D6" s="187"/>
    </row>
    <row r="7" spans="1:4">
      <c r="A7" s="183"/>
      <c r="B7" s="187"/>
      <c r="C7" s="187"/>
      <c r="D7" s="187"/>
    </row>
    <row r="8" spans="1:4">
      <c r="A8" s="183"/>
      <c r="B8" s="187"/>
      <c r="C8" s="187"/>
      <c r="D8" s="187"/>
    </row>
    <row r="9" spans="1:4">
      <c r="A9" s="183"/>
      <c r="B9" s="187"/>
      <c r="C9" s="187"/>
      <c r="D9" s="187"/>
    </row>
    <row r="10" spans="1:4">
      <c r="A10" s="183"/>
      <c r="B10" s="187"/>
      <c r="C10" s="187"/>
      <c r="D10" s="187"/>
    </row>
    <row r="11" spans="1:4">
      <c r="A11" s="183"/>
      <c r="B11" s="187"/>
      <c r="C11" s="187"/>
      <c r="D11" s="187"/>
    </row>
    <row r="12" spans="1:4">
      <c r="A12" s="183"/>
      <c r="B12" s="187"/>
      <c r="C12" s="187"/>
      <c r="D12" s="187"/>
    </row>
    <row r="13" spans="1:4">
      <c r="A13" s="183"/>
      <c r="B13" s="187"/>
      <c r="C13" s="187"/>
      <c r="D13" s="187"/>
    </row>
    <row r="14" spans="1:4">
      <c r="A14" s="183"/>
      <c r="B14" s="187"/>
      <c r="C14" s="187"/>
      <c r="D14" s="187"/>
    </row>
    <row r="15" spans="1:4">
      <c r="A15" s="183"/>
      <c r="B15" s="187"/>
      <c r="C15" s="187"/>
      <c r="D15" s="187"/>
    </row>
    <row r="16" spans="1:4">
      <c r="A16" s="183"/>
      <c r="B16" s="187"/>
      <c r="C16" s="187"/>
      <c r="D16" s="187"/>
    </row>
    <row r="17" spans="1:6">
      <c r="A17" s="183"/>
      <c r="B17" s="187"/>
      <c r="C17" s="187"/>
      <c r="D17" s="187"/>
    </row>
    <row r="18" spans="1:6">
      <c r="A18" s="183"/>
      <c r="B18" s="187"/>
      <c r="C18" s="187"/>
      <c r="D18" s="187"/>
    </row>
    <row r="19" spans="1:6" s="191" customFormat="1" ht="23.25">
      <c r="A19" s="188"/>
      <c r="B19" s="729" t="s">
        <v>258</v>
      </c>
      <c r="C19" s="729"/>
      <c r="D19" s="729"/>
      <c r="E19" s="189"/>
      <c r="F19" s="190"/>
    </row>
    <row r="20" spans="1:6" s="194" customFormat="1" ht="20.100000000000001" customHeight="1">
      <c r="A20" s="192" t="s">
        <v>259</v>
      </c>
      <c r="B20" s="193"/>
      <c r="C20" s="193"/>
      <c r="D20" s="193"/>
      <c r="E20" s="193"/>
      <c r="F20" s="193"/>
    </row>
    <row r="21" spans="1:6">
      <c r="A21" s="183"/>
      <c r="B21" s="187"/>
      <c r="C21" s="187"/>
      <c r="D21" s="187"/>
    </row>
    <row r="22" spans="1:6">
      <c r="A22" s="183"/>
      <c r="B22" s="187"/>
      <c r="C22" s="187"/>
      <c r="D22" s="187"/>
    </row>
    <row r="23" spans="1:6" ht="15" customHeight="1">
      <c r="A23" s="730"/>
      <c r="B23" s="730"/>
      <c r="C23" s="730"/>
      <c r="D23" s="187"/>
    </row>
    <row r="24" spans="1:6">
      <c r="A24" s="183"/>
      <c r="B24" s="187"/>
      <c r="C24" s="187"/>
      <c r="D24" s="187"/>
    </row>
    <row r="25" spans="1:6">
      <c r="A25" s="183"/>
      <c r="B25" s="187"/>
      <c r="C25" s="187"/>
      <c r="D25" s="187"/>
    </row>
    <row r="26" spans="1:6">
      <c r="A26" s="183"/>
      <c r="B26" s="187"/>
      <c r="C26" s="187"/>
      <c r="D26" s="187"/>
    </row>
    <row r="27" spans="1:6">
      <c r="A27" s="183"/>
      <c r="B27" s="187"/>
      <c r="C27" s="187"/>
      <c r="D27" s="187"/>
    </row>
    <row r="28" spans="1:6">
      <c r="A28" s="183"/>
      <c r="B28" s="187"/>
      <c r="C28" s="187"/>
      <c r="D28" s="187"/>
    </row>
    <row r="29" spans="1:6">
      <c r="A29" s="183"/>
      <c r="B29" s="187"/>
      <c r="C29" s="187"/>
      <c r="D29" s="187"/>
    </row>
    <row r="30" spans="1:6">
      <c r="A30" s="183"/>
      <c r="B30" s="187"/>
      <c r="C30" s="187"/>
      <c r="D30" s="187"/>
    </row>
    <row r="31" spans="1:6">
      <c r="A31" s="183"/>
      <c r="B31" s="187"/>
      <c r="C31" s="187"/>
      <c r="D31" s="187"/>
    </row>
    <row r="32" spans="1:6">
      <c r="A32" s="183"/>
      <c r="B32" s="187"/>
      <c r="C32" s="187"/>
      <c r="D32" s="187"/>
    </row>
    <row r="33" spans="1:6">
      <c r="A33" s="183"/>
      <c r="B33" s="187"/>
      <c r="C33" s="187"/>
      <c r="D33" s="187"/>
    </row>
    <row r="34" spans="1:6">
      <c r="A34" s="183"/>
      <c r="B34" s="187"/>
      <c r="C34" s="187"/>
      <c r="D34" s="187"/>
    </row>
    <row r="35" spans="1:6">
      <c r="A35" s="183"/>
      <c r="B35" s="187"/>
      <c r="C35" s="187"/>
      <c r="D35" s="187"/>
    </row>
    <row r="36" spans="1:6">
      <c r="A36" s="183"/>
      <c r="B36" s="187"/>
      <c r="C36" s="187"/>
      <c r="D36" s="187"/>
    </row>
    <row r="37" spans="1:6">
      <c r="A37" s="183"/>
      <c r="B37" s="187"/>
      <c r="C37" s="187"/>
      <c r="D37" s="187"/>
    </row>
    <row r="38" spans="1:6" s="200" customFormat="1" ht="15.75">
      <c r="A38" s="195"/>
      <c r="B38" s="196" t="s">
        <v>260</v>
      </c>
      <c r="C38" s="197"/>
      <c r="D38" s="197"/>
      <c r="E38" s="198"/>
      <c r="F38" s="199"/>
    </row>
    <row r="39" spans="1:6" s="200" customFormat="1" ht="15.75">
      <c r="A39" s="195"/>
      <c r="B39" s="196" t="s">
        <v>261</v>
      </c>
      <c r="C39" s="197"/>
      <c r="D39" s="197"/>
      <c r="E39" s="198"/>
      <c r="F39" s="199"/>
    </row>
    <row r="40" spans="1:6">
      <c r="A40" s="183"/>
      <c r="B40" s="187"/>
      <c r="C40" s="187"/>
      <c r="D40" s="187"/>
    </row>
    <row r="41" spans="1:6">
      <c r="A41" s="183"/>
      <c r="B41" s="187"/>
      <c r="C41" s="187"/>
      <c r="D41" s="187"/>
    </row>
    <row r="42" spans="1:6">
      <c r="A42" s="183"/>
      <c r="B42" s="187"/>
      <c r="C42" s="187"/>
      <c r="D42" s="187"/>
    </row>
    <row r="43" spans="1:6">
      <c r="A43" s="183"/>
      <c r="B43" s="187"/>
      <c r="C43" s="187"/>
      <c r="D43" s="187"/>
    </row>
    <row r="44" spans="1:6">
      <c r="A44" s="183"/>
      <c r="B44" s="187"/>
      <c r="C44" s="187"/>
      <c r="D44" s="187"/>
    </row>
    <row r="45" spans="1:6">
      <c r="A45" s="183"/>
      <c r="B45" s="187"/>
      <c r="C45" s="187"/>
      <c r="D45" s="187"/>
    </row>
    <row r="46" spans="1:6">
      <c r="A46" s="183"/>
      <c r="B46" s="187"/>
      <c r="C46" s="187"/>
      <c r="D46" s="187"/>
    </row>
    <row r="47" spans="1:6">
      <c r="A47" s="183"/>
      <c r="B47" s="187"/>
      <c r="C47" s="187"/>
      <c r="D47" s="187"/>
    </row>
    <row r="48" spans="1:6">
      <c r="A48" s="183"/>
      <c r="B48" s="187"/>
      <c r="C48" s="187"/>
      <c r="D48" s="187"/>
    </row>
    <row r="49" spans="1:12" ht="15.75">
      <c r="A49" s="201"/>
      <c r="B49" s="196" t="s">
        <v>262</v>
      </c>
      <c r="C49" s="202"/>
      <c r="D49" s="202"/>
    </row>
    <row r="50" spans="1:12">
      <c r="A50" s="183"/>
      <c r="B50" s="187"/>
      <c r="C50" s="187"/>
      <c r="D50" s="187"/>
    </row>
    <row r="51" spans="1:12">
      <c r="A51" s="183"/>
      <c r="B51" s="187"/>
      <c r="C51" s="187"/>
      <c r="D51" s="187"/>
    </row>
    <row r="52" spans="1:12" s="205" customFormat="1" ht="15" customHeight="1">
      <c r="A52" s="203"/>
      <c r="B52" s="719" t="s">
        <v>263</v>
      </c>
      <c r="C52" s="720"/>
      <c r="D52" s="720"/>
      <c r="E52" s="720"/>
      <c r="F52" s="720"/>
      <c r="G52" s="204"/>
      <c r="H52" s="204"/>
      <c r="I52" s="204"/>
      <c r="J52" s="204"/>
      <c r="K52" s="204"/>
      <c r="L52" s="204"/>
    </row>
    <row r="53" spans="1:12" s="208" customFormat="1" ht="15.6" customHeight="1">
      <c r="A53" s="206"/>
      <c r="B53" s="207"/>
      <c r="C53" s="207"/>
      <c r="D53" s="207"/>
      <c r="E53" s="207"/>
      <c r="F53" s="207"/>
      <c r="G53" s="207"/>
      <c r="H53" s="207"/>
      <c r="I53" s="207"/>
      <c r="J53" s="207"/>
      <c r="K53" s="207"/>
      <c r="L53" s="207"/>
    </row>
    <row r="54" spans="1:12" s="205" customFormat="1" ht="15" customHeight="1">
      <c r="A54" s="203"/>
      <c r="B54" s="719" t="s">
        <v>264</v>
      </c>
      <c r="C54" s="720"/>
      <c r="D54" s="720"/>
      <c r="E54" s="720"/>
      <c r="F54" s="720"/>
      <c r="G54" s="204"/>
      <c r="H54" s="204"/>
      <c r="I54" s="204"/>
      <c r="J54" s="204"/>
      <c r="K54" s="204"/>
      <c r="L54" s="204"/>
    </row>
    <row r="55" spans="1:12" s="205" customFormat="1" ht="60" customHeight="1">
      <c r="A55" s="203"/>
      <c r="B55" s="719" t="s">
        <v>265</v>
      </c>
      <c r="C55" s="720"/>
      <c r="D55" s="720"/>
      <c r="E55" s="720"/>
      <c r="F55" s="720"/>
      <c r="G55" s="204"/>
      <c r="H55" s="204"/>
      <c r="I55" s="204"/>
      <c r="J55" s="204"/>
      <c r="K55" s="204"/>
      <c r="L55" s="204"/>
    </row>
    <row r="56" spans="1:12" s="205" customFormat="1" ht="47.25" customHeight="1">
      <c r="A56" s="203"/>
      <c r="B56" s="724" t="s">
        <v>266</v>
      </c>
      <c r="C56" s="725"/>
      <c r="D56" s="725"/>
      <c r="E56" s="725"/>
      <c r="F56" s="725"/>
      <c r="G56" s="204"/>
      <c r="H56" s="204"/>
      <c r="I56" s="204"/>
      <c r="J56" s="204"/>
      <c r="K56" s="204"/>
      <c r="L56" s="204"/>
    </row>
    <row r="57" spans="1:12" s="209" customFormat="1" ht="45" customHeight="1">
      <c r="A57" s="203"/>
      <c r="B57" s="719" t="s">
        <v>267</v>
      </c>
      <c r="C57" s="720"/>
      <c r="D57" s="720"/>
      <c r="E57" s="720"/>
      <c r="F57" s="720"/>
      <c r="G57" s="204"/>
      <c r="H57" s="204"/>
      <c r="I57" s="204"/>
      <c r="J57" s="204"/>
      <c r="K57" s="204"/>
      <c r="L57" s="204"/>
    </row>
    <row r="58" spans="1:12" s="205" customFormat="1" ht="90" customHeight="1">
      <c r="A58" s="203"/>
      <c r="B58" s="719" t="s">
        <v>268</v>
      </c>
      <c r="C58" s="720"/>
      <c r="D58" s="720"/>
      <c r="E58" s="720"/>
      <c r="F58" s="720"/>
      <c r="G58" s="204"/>
      <c r="H58" s="204"/>
      <c r="I58" s="204"/>
      <c r="J58" s="204"/>
      <c r="K58" s="204"/>
      <c r="L58" s="204"/>
    </row>
    <row r="59" spans="1:12" s="205" customFormat="1" ht="15" customHeight="1">
      <c r="A59" s="203"/>
      <c r="B59" s="719" t="s">
        <v>269</v>
      </c>
      <c r="C59" s="720"/>
      <c r="D59" s="720"/>
      <c r="E59" s="720"/>
      <c r="F59" s="720"/>
      <c r="G59" s="204"/>
      <c r="H59" s="204"/>
      <c r="I59" s="204"/>
      <c r="J59" s="204"/>
      <c r="K59" s="204"/>
      <c r="L59" s="204"/>
    </row>
    <row r="60" spans="1:12" s="205" customFormat="1" ht="45" customHeight="1">
      <c r="A60" s="203"/>
      <c r="B60" s="719" t="s">
        <v>270</v>
      </c>
      <c r="C60" s="720"/>
      <c r="D60" s="720"/>
      <c r="E60" s="720"/>
      <c r="F60" s="720"/>
      <c r="G60" s="204"/>
      <c r="H60" s="204"/>
      <c r="I60" s="204"/>
      <c r="J60" s="204"/>
      <c r="K60" s="204"/>
      <c r="L60" s="204"/>
    </row>
    <row r="61" spans="1:12" s="213" customFormat="1">
      <c r="A61" s="210"/>
      <c r="B61" s="211" t="s">
        <v>271</v>
      </c>
      <c r="C61" s="212"/>
      <c r="D61" s="212"/>
      <c r="E61" s="212"/>
      <c r="F61" s="212"/>
      <c r="G61" s="212"/>
      <c r="H61" s="212"/>
      <c r="I61" s="212"/>
      <c r="J61" s="212"/>
      <c r="K61" s="212"/>
      <c r="L61" s="212"/>
    </row>
    <row r="62" spans="1:12" s="213" customFormat="1">
      <c r="A62" s="210"/>
      <c r="B62" s="211" t="s">
        <v>272</v>
      </c>
      <c r="C62" s="212"/>
      <c r="D62" s="212"/>
      <c r="E62" s="212"/>
      <c r="F62" s="212"/>
      <c r="G62" s="212"/>
      <c r="H62" s="212"/>
      <c r="I62" s="212"/>
      <c r="J62" s="212"/>
      <c r="K62" s="212"/>
      <c r="L62" s="212"/>
    </row>
    <row r="63" spans="1:12" s="205" customFormat="1" ht="45" customHeight="1">
      <c r="A63" s="203"/>
      <c r="B63" s="719" t="s">
        <v>270</v>
      </c>
      <c r="C63" s="720"/>
      <c r="D63" s="720"/>
      <c r="E63" s="720"/>
      <c r="F63" s="720"/>
      <c r="G63" s="204"/>
      <c r="H63" s="204"/>
      <c r="I63" s="204"/>
      <c r="J63" s="204"/>
      <c r="K63" s="204"/>
      <c r="L63" s="204"/>
    </row>
    <row r="64" spans="1:12" s="205" customFormat="1" ht="30" customHeight="1">
      <c r="A64" s="203"/>
      <c r="B64" s="719" t="s">
        <v>273</v>
      </c>
      <c r="C64" s="720"/>
      <c r="D64" s="720"/>
      <c r="E64" s="720"/>
      <c r="F64" s="720"/>
      <c r="G64" s="204"/>
      <c r="H64" s="204"/>
      <c r="I64" s="204"/>
      <c r="J64" s="204"/>
      <c r="K64" s="204"/>
      <c r="L64" s="204"/>
    </row>
    <row r="65" spans="1:12" s="209" customFormat="1">
      <c r="A65" s="203"/>
      <c r="B65" s="204" t="s">
        <v>274</v>
      </c>
      <c r="C65" s="204"/>
      <c r="D65" s="204"/>
      <c r="E65" s="204"/>
      <c r="F65" s="204"/>
      <c r="G65" s="204"/>
      <c r="H65" s="204"/>
      <c r="I65" s="204"/>
      <c r="J65" s="204"/>
      <c r="K65" s="204"/>
      <c r="L65" s="204"/>
    </row>
    <row r="66" spans="1:12" s="205" customFormat="1" ht="45" customHeight="1">
      <c r="A66" s="203"/>
      <c r="B66" s="719" t="s">
        <v>275</v>
      </c>
      <c r="C66" s="720"/>
      <c r="D66" s="720"/>
      <c r="E66" s="720"/>
      <c r="F66" s="720"/>
      <c r="G66" s="204"/>
      <c r="H66" s="204"/>
      <c r="I66" s="204"/>
      <c r="J66" s="204"/>
      <c r="K66" s="204"/>
      <c r="L66" s="204"/>
    </row>
    <row r="67" spans="1:12" s="205" customFormat="1" ht="15" customHeight="1">
      <c r="A67" s="203"/>
      <c r="B67" s="719" t="s">
        <v>276</v>
      </c>
      <c r="C67" s="720"/>
      <c r="D67" s="720"/>
      <c r="E67" s="720"/>
      <c r="F67" s="720"/>
      <c r="G67" s="204"/>
      <c r="H67" s="204"/>
      <c r="I67" s="204"/>
      <c r="J67" s="204"/>
      <c r="K67" s="204"/>
      <c r="L67" s="204"/>
    </row>
    <row r="68" spans="1:12" s="205" customFormat="1" ht="30" customHeight="1">
      <c r="A68" s="203"/>
      <c r="B68" s="719" t="s">
        <v>277</v>
      </c>
      <c r="C68" s="720"/>
      <c r="D68" s="720"/>
      <c r="E68" s="720"/>
      <c r="F68" s="720"/>
      <c r="G68" s="204"/>
      <c r="H68" s="204"/>
      <c r="I68" s="204"/>
      <c r="J68" s="204"/>
      <c r="K68" s="204"/>
      <c r="L68" s="204"/>
    </row>
    <row r="69" spans="1:12" s="205" customFormat="1" ht="30" customHeight="1">
      <c r="A69" s="203"/>
      <c r="B69" s="719" t="s">
        <v>278</v>
      </c>
      <c r="C69" s="720"/>
      <c r="D69" s="720"/>
      <c r="E69" s="720"/>
      <c r="F69" s="720"/>
      <c r="G69" s="204"/>
      <c r="H69" s="204"/>
      <c r="I69" s="204"/>
      <c r="J69" s="204"/>
      <c r="K69" s="204"/>
      <c r="L69" s="204"/>
    </row>
    <row r="70" spans="1:12" s="205" customFormat="1" ht="45" customHeight="1">
      <c r="A70" s="203"/>
      <c r="B70" s="719" t="s">
        <v>279</v>
      </c>
      <c r="C70" s="720"/>
      <c r="D70" s="720"/>
      <c r="E70" s="720"/>
      <c r="F70" s="720"/>
      <c r="G70" s="204"/>
      <c r="H70" s="204"/>
      <c r="I70" s="204"/>
      <c r="J70" s="204"/>
      <c r="K70" s="204"/>
      <c r="L70" s="204"/>
    </row>
    <row r="71" spans="1:12" s="205" customFormat="1" ht="30" customHeight="1">
      <c r="A71" s="203"/>
      <c r="B71" s="719" t="s">
        <v>280</v>
      </c>
      <c r="C71" s="720"/>
      <c r="D71" s="720"/>
      <c r="E71" s="720"/>
      <c r="F71" s="720"/>
      <c r="G71" s="204"/>
      <c r="H71" s="204"/>
      <c r="I71" s="204"/>
      <c r="J71" s="204"/>
      <c r="K71" s="204"/>
      <c r="L71" s="204"/>
    </row>
    <row r="72" spans="1:12" s="205" customFormat="1" ht="45" customHeight="1">
      <c r="A72" s="203"/>
      <c r="B72" s="719" t="s">
        <v>281</v>
      </c>
      <c r="C72" s="720"/>
      <c r="D72" s="720"/>
      <c r="E72" s="720"/>
      <c r="F72" s="720"/>
      <c r="G72" s="204"/>
      <c r="H72" s="204"/>
      <c r="I72" s="204"/>
      <c r="J72" s="204"/>
      <c r="K72" s="204"/>
      <c r="L72" s="204"/>
    </row>
    <row r="73" spans="1:12" s="205" customFormat="1" ht="45" customHeight="1">
      <c r="A73" s="203"/>
      <c r="B73" s="728" t="s">
        <v>981</v>
      </c>
      <c r="C73" s="728"/>
      <c r="D73" s="728"/>
      <c r="E73" s="728"/>
      <c r="F73" s="728"/>
      <c r="G73" s="204"/>
      <c r="H73" s="204"/>
      <c r="I73" s="204"/>
      <c r="J73" s="204"/>
      <c r="K73" s="204"/>
      <c r="L73" s="204"/>
    </row>
    <row r="74" spans="1:12" s="205" customFormat="1" ht="15" customHeight="1">
      <c r="A74" s="203"/>
      <c r="B74" s="719" t="s">
        <v>282</v>
      </c>
      <c r="C74" s="720"/>
      <c r="D74" s="720"/>
      <c r="E74" s="720"/>
      <c r="F74" s="720"/>
      <c r="G74" s="204"/>
      <c r="H74" s="204"/>
      <c r="I74" s="204"/>
      <c r="J74" s="204"/>
      <c r="K74" s="204"/>
      <c r="L74" s="204"/>
    </row>
    <row r="75" spans="1:12" s="205" customFormat="1" ht="45" customHeight="1">
      <c r="A75" s="203"/>
      <c r="B75" s="719" t="s">
        <v>283</v>
      </c>
      <c r="C75" s="720"/>
      <c r="D75" s="720"/>
      <c r="E75" s="720"/>
      <c r="F75" s="720"/>
      <c r="G75" s="204"/>
      <c r="H75" s="204"/>
      <c r="I75" s="204"/>
      <c r="J75" s="204"/>
      <c r="K75" s="204"/>
      <c r="L75" s="204"/>
    </row>
    <row r="76" spans="1:12" s="205" customFormat="1" ht="30" customHeight="1">
      <c r="A76" s="203"/>
      <c r="B76" s="719" t="s">
        <v>284</v>
      </c>
      <c r="C76" s="720"/>
      <c r="D76" s="720"/>
      <c r="E76" s="720"/>
      <c r="F76" s="720"/>
      <c r="G76" s="204"/>
      <c r="H76" s="204"/>
      <c r="I76" s="204"/>
      <c r="J76" s="204"/>
      <c r="K76" s="204"/>
      <c r="L76" s="204"/>
    </row>
    <row r="77" spans="1:12" s="205" customFormat="1" ht="15" customHeight="1">
      <c r="A77" s="203"/>
      <c r="B77" s="719" t="s">
        <v>285</v>
      </c>
      <c r="C77" s="720"/>
      <c r="D77" s="720"/>
      <c r="E77" s="720"/>
      <c r="F77" s="720"/>
      <c r="G77" s="204"/>
      <c r="H77" s="204"/>
      <c r="I77" s="204"/>
      <c r="J77" s="204"/>
      <c r="K77" s="204"/>
      <c r="L77" s="204"/>
    </row>
    <row r="78" spans="1:12" s="205" customFormat="1" ht="45" customHeight="1">
      <c r="A78" s="203"/>
      <c r="B78" s="719" t="s">
        <v>286</v>
      </c>
      <c r="C78" s="720"/>
      <c r="D78" s="720"/>
      <c r="E78" s="720"/>
      <c r="F78" s="720"/>
      <c r="G78" s="204"/>
      <c r="H78" s="204"/>
      <c r="I78" s="204"/>
      <c r="J78" s="204"/>
      <c r="K78" s="204"/>
      <c r="L78" s="204"/>
    </row>
    <row r="79" spans="1:12" s="205" customFormat="1" ht="15" customHeight="1">
      <c r="A79" s="203"/>
      <c r="B79" s="719" t="s">
        <v>287</v>
      </c>
      <c r="C79" s="720"/>
      <c r="D79" s="720"/>
      <c r="E79" s="720"/>
      <c r="F79" s="720"/>
      <c r="G79" s="204"/>
      <c r="H79" s="204"/>
      <c r="I79" s="204"/>
      <c r="J79" s="204"/>
      <c r="K79" s="204"/>
      <c r="L79" s="204"/>
    </row>
    <row r="80" spans="1:12" s="205" customFormat="1" ht="90" customHeight="1">
      <c r="A80" s="203"/>
      <c r="B80" s="719" t="s">
        <v>288</v>
      </c>
      <c r="C80" s="720"/>
      <c r="D80" s="720"/>
      <c r="E80" s="720"/>
      <c r="F80" s="720"/>
      <c r="G80" s="204"/>
      <c r="H80" s="204"/>
      <c r="I80" s="204"/>
      <c r="J80" s="204"/>
      <c r="K80" s="204"/>
      <c r="L80" s="204"/>
    </row>
    <row r="81" spans="1:12" s="205" customFormat="1" ht="19.5" customHeight="1">
      <c r="A81" s="203"/>
      <c r="B81" s="726" t="s">
        <v>289</v>
      </c>
      <c r="C81" s="727"/>
      <c r="D81" s="727"/>
      <c r="E81" s="727"/>
      <c r="F81" s="727"/>
      <c r="G81" s="204"/>
      <c r="H81" s="204"/>
      <c r="I81" s="204"/>
      <c r="J81" s="204"/>
      <c r="K81" s="204"/>
      <c r="L81" s="204"/>
    </row>
    <row r="82" spans="1:12" s="205" customFormat="1" ht="45" customHeight="1">
      <c r="A82" s="203"/>
      <c r="B82" s="719" t="s">
        <v>290</v>
      </c>
      <c r="C82" s="720"/>
      <c r="D82" s="720"/>
      <c r="E82" s="720"/>
      <c r="F82" s="720"/>
      <c r="G82" s="204"/>
      <c r="H82" s="204"/>
      <c r="I82" s="204"/>
      <c r="J82" s="204"/>
      <c r="K82" s="204"/>
      <c r="L82" s="204"/>
    </row>
    <row r="83" spans="1:12" s="205" customFormat="1" ht="18.75" customHeight="1">
      <c r="A83" s="203"/>
      <c r="B83" s="726" t="s">
        <v>291</v>
      </c>
      <c r="C83" s="727"/>
      <c r="D83" s="727"/>
      <c r="E83" s="727"/>
      <c r="F83" s="727"/>
      <c r="G83" s="204"/>
      <c r="H83" s="204"/>
      <c r="I83" s="204"/>
      <c r="J83" s="204"/>
      <c r="K83" s="204"/>
      <c r="L83" s="204"/>
    </row>
    <row r="84" spans="1:12" s="205" customFormat="1" ht="30" customHeight="1">
      <c r="A84" s="203"/>
      <c r="B84" s="719" t="s">
        <v>292</v>
      </c>
      <c r="C84" s="720"/>
      <c r="D84" s="720"/>
      <c r="E84" s="720"/>
      <c r="F84" s="720"/>
      <c r="G84" s="204"/>
      <c r="H84" s="204"/>
      <c r="I84" s="204"/>
      <c r="J84" s="204"/>
      <c r="K84" s="204"/>
      <c r="L84" s="204"/>
    </row>
    <row r="85" spans="1:12" s="205" customFormat="1" ht="17.25" customHeight="1">
      <c r="A85" s="203"/>
      <c r="B85" s="726" t="s">
        <v>293</v>
      </c>
      <c r="C85" s="727"/>
      <c r="D85" s="727"/>
      <c r="E85" s="727"/>
      <c r="F85" s="727"/>
      <c r="G85" s="204"/>
      <c r="H85" s="204"/>
      <c r="I85" s="204"/>
      <c r="J85" s="204"/>
      <c r="K85" s="204"/>
      <c r="L85" s="204"/>
    </row>
    <row r="86" spans="1:12" s="205" customFormat="1" ht="120" customHeight="1">
      <c r="A86" s="203"/>
      <c r="B86" s="719" t="s">
        <v>294</v>
      </c>
      <c r="C86" s="720"/>
      <c r="D86" s="720"/>
      <c r="E86" s="720"/>
      <c r="F86" s="720"/>
      <c r="G86" s="204"/>
      <c r="H86" s="204"/>
      <c r="I86" s="204"/>
      <c r="J86" s="204"/>
      <c r="K86" s="204"/>
      <c r="L86" s="204"/>
    </row>
    <row r="87" spans="1:12" s="205" customFormat="1" ht="15.75" customHeight="1">
      <c r="A87" s="203"/>
      <c r="B87" s="726" t="s">
        <v>295</v>
      </c>
      <c r="C87" s="727"/>
      <c r="D87" s="727"/>
      <c r="E87" s="727"/>
      <c r="F87" s="727"/>
      <c r="G87" s="204"/>
      <c r="H87" s="204"/>
      <c r="I87" s="204"/>
      <c r="J87" s="204"/>
      <c r="K87" s="204"/>
      <c r="L87" s="204"/>
    </row>
    <row r="88" spans="1:12" s="205" customFormat="1" ht="33.75" customHeight="1">
      <c r="A88" s="203"/>
      <c r="B88" s="724" t="s">
        <v>296</v>
      </c>
      <c r="C88" s="725"/>
      <c r="D88" s="725"/>
      <c r="E88" s="725"/>
      <c r="F88" s="725"/>
      <c r="G88" s="204"/>
      <c r="H88" s="204"/>
      <c r="I88" s="204"/>
      <c r="J88" s="204"/>
      <c r="K88" s="204"/>
      <c r="L88" s="204"/>
    </row>
    <row r="89" spans="1:12" s="205" customFormat="1" ht="18" customHeight="1">
      <c r="A89" s="203"/>
      <c r="B89" s="726" t="s">
        <v>297</v>
      </c>
      <c r="C89" s="727"/>
      <c r="D89" s="727"/>
      <c r="E89" s="727"/>
      <c r="F89" s="727"/>
      <c r="G89" s="204"/>
      <c r="H89" s="204"/>
      <c r="I89" s="204"/>
      <c r="J89" s="204"/>
      <c r="K89" s="204"/>
      <c r="L89" s="204"/>
    </row>
    <row r="90" spans="1:12" s="205" customFormat="1" ht="45" customHeight="1">
      <c r="A90" s="203"/>
      <c r="B90" s="719" t="s">
        <v>298</v>
      </c>
      <c r="C90" s="720"/>
      <c r="D90" s="720"/>
      <c r="E90" s="720"/>
      <c r="F90" s="720"/>
      <c r="G90" s="204"/>
      <c r="H90" s="204"/>
      <c r="I90" s="204"/>
      <c r="J90" s="204"/>
      <c r="K90" s="204"/>
      <c r="L90" s="204"/>
    </row>
    <row r="91" spans="1:12" s="205" customFormat="1" ht="30" customHeight="1">
      <c r="A91" s="203"/>
      <c r="B91" s="719" t="s">
        <v>299</v>
      </c>
      <c r="C91" s="720"/>
      <c r="D91" s="720"/>
      <c r="E91" s="720"/>
      <c r="F91" s="720"/>
      <c r="G91" s="204"/>
      <c r="H91" s="204"/>
      <c r="I91" s="204"/>
      <c r="J91" s="204"/>
      <c r="K91" s="204"/>
      <c r="L91" s="204"/>
    </row>
    <row r="92" spans="1:12" s="205" customFormat="1" ht="30" customHeight="1">
      <c r="A92" s="203"/>
      <c r="B92" s="719" t="s">
        <v>300</v>
      </c>
      <c r="C92" s="720"/>
      <c r="D92" s="720"/>
      <c r="E92" s="720"/>
      <c r="F92" s="720"/>
      <c r="G92" s="204"/>
      <c r="H92" s="204"/>
      <c r="I92" s="204"/>
      <c r="J92" s="204"/>
      <c r="K92" s="204"/>
      <c r="L92" s="204"/>
    </row>
    <row r="93" spans="1:12" s="205" customFormat="1" ht="15" customHeight="1">
      <c r="A93" s="203"/>
      <c r="B93" s="719" t="s">
        <v>301</v>
      </c>
      <c r="C93" s="720"/>
      <c r="D93" s="720"/>
      <c r="E93" s="720"/>
      <c r="F93" s="720"/>
      <c r="G93" s="204"/>
      <c r="H93" s="204"/>
      <c r="I93" s="204"/>
      <c r="J93" s="204"/>
      <c r="K93" s="204"/>
      <c r="L93" s="204"/>
    </row>
    <row r="94" spans="1:12" s="205" customFormat="1" ht="30" customHeight="1">
      <c r="A94" s="203"/>
      <c r="B94" s="719" t="s">
        <v>302</v>
      </c>
      <c r="C94" s="720"/>
      <c r="D94" s="720"/>
      <c r="E94" s="720"/>
      <c r="F94" s="720"/>
      <c r="G94" s="204"/>
      <c r="H94" s="204"/>
      <c r="I94" s="204"/>
      <c r="J94" s="204"/>
      <c r="K94" s="204"/>
      <c r="L94" s="204"/>
    </row>
    <row r="95" spans="1:12" s="205" customFormat="1" ht="30" customHeight="1">
      <c r="A95" s="203"/>
      <c r="B95" s="719" t="s">
        <v>303</v>
      </c>
      <c r="C95" s="720"/>
      <c r="D95" s="720"/>
      <c r="E95" s="720"/>
      <c r="F95" s="720"/>
      <c r="G95" s="204"/>
      <c r="H95" s="204"/>
      <c r="I95" s="204"/>
      <c r="J95" s="204"/>
      <c r="K95" s="204"/>
      <c r="L95" s="204"/>
    </row>
    <row r="96" spans="1:12" s="205" customFormat="1" ht="17.25" customHeight="1">
      <c r="A96" s="203"/>
      <c r="B96" s="726" t="s">
        <v>304</v>
      </c>
      <c r="C96" s="727"/>
      <c r="D96" s="727"/>
      <c r="E96" s="727"/>
      <c r="F96" s="727"/>
      <c r="G96" s="204"/>
      <c r="H96" s="204"/>
      <c r="I96" s="204"/>
      <c r="J96" s="204"/>
      <c r="K96" s="204"/>
      <c r="L96" s="204"/>
    </row>
    <row r="97" spans="1:12" s="205" customFormat="1" ht="30" customHeight="1">
      <c r="A97" s="203"/>
      <c r="B97" s="719" t="s">
        <v>305</v>
      </c>
      <c r="C97" s="720"/>
      <c r="D97" s="720"/>
      <c r="E97" s="720"/>
      <c r="F97" s="720"/>
      <c r="G97" s="204"/>
      <c r="H97" s="204"/>
      <c r="I97" s="204"/>
      <c r="J97" s="204"/>
      <c r="K97" s="204"/>
      <c r="L97" s="204"/>
    </row>
    <row r="98" spans="1:12" s="205" customFormat="1" ht="45" customHeight="1">
      <c r="A98" s="203"/>
      <c r="B98" s="719" t="s">
        <v>306</v>
      </c>
      <c r="C98" s="720"/>
      <c r="D98" s="720"/>
      <c r="E98" s="720"/>
      <c r="F98" s="720"/>
      <c r="G98" s="204"/>
      <c r="H98" s="204"/>
      <c r="I98" s="204"/>
      <c r="J98" s="204"/>
      <c r="K98" s="204"/>
      <c r="L98" s="204"/>
    </row>
    <row r="99" spans="1:12" s="205" customFormat="1" ht="24.75" customHeight="1">
      <c r="A99" s="203"/>
      <c r="B99" s="214"/>
      <c r="C99" s="215"/>
      <c r="D99" s="215"/>
      <c r="E99" s="215"/>
      <c r="F99" s="215"/>
      <c r="G99" s="204"/>
      <c r="H99" s="204"/>
      <c r="I99" s="204"/>
      <c r="J99" s="204"/>
      <c r="K99" s="204"/>
      <c r="L99" s="204"/>
    </row>
    <row r="100" spans="1:12">
      <c r="A100" s="183"/>
      <c r="B100" s="717" t="s">
        <v>307</v>
      </c>
      <c r="C100" s="717"/>
      <c r="D100" s="717"/>
    </row>
    <row r="101" spans="1:12">
      <c r="A101" s="183"/>
      <c r="B101" s="187"/>
      <c r="C101" s="187"/>
      <c r="D101" s="187"/>
    </row>
    <row r="102" spans="1:12">
      <c r="A102" s="216"/>
      <c r="B102" s="217"/>
    </row>
    <row r="103" spans="1:12" ht="15" customHeight="1">
      <c r="A103" s="219" t="s">
        <v>308</v>
      </c>
      <c r="B103" s="219" t="s">
        <v>309</v>
      </c>
      <c r="C103" s="220" t="s">
        <v>310</v>
      </c>
      <c r="D103" s="221" t="s">
        <v>311</v>
      </c>
      <c r="E103" s="221" t="s">
        <v>312</v>
      </c>
      <c r="F103" s="222" t="s">
        <v>313</v>
      </c>
    </row>
    <row r="104" spans="1:12" ht="15" customHeight="1">
      <c r="A104" s="223"/>
      <c r="B104" s="223"/>
      <c r="C104" s="224"/>
      <c r="D104" s="225"/>
      <c r="E104" s="225"/>
      <c r="F104" s="226"/>
    </row>
    <row r="105" spans="1:12">
      <c r="A105" s="227" t="s">
        <v>314</v>
      </c>
      <c r="B105" s="228" t="s">
        <v>315</v>
      </c>
      <c r="E105" s="185"/>
    </row>
    <row r="106" spans="1:12" s="232" customFormat="1">
      <c r="A106" s="229"/>
      <c r="B106" s="230"/>
      <c r="C106" s="224"/>
      <c r="D106" s="225"/>
      <c r="E106" s="225"/>
      <c r="F106" s="231"/>
    </row>
    <row r="107" spans="1:12" s="233" customFormat="1" ht="14.25" customHeight="1">
      <c r="B107" s="719" t="s">
        <v>316</v>
      </c>
      <c r="C107" s="720"/>
      <c r="D107" s="720"/>
      <c r="E107" s="720"/>
      <c r="F107" s="720"/>
    </row>
    <row r="108" spans="1:12" s="233" customFormat="1" ht="90" customHeight="1">
      <c r="B108" s="719" t="s">
        <v>317</v>
      </c>
      <c r="C108" s="720"/>
      <c r="D108" s="720"/>
      <c r="E108" s="720"/>
      <c r="F108" s="720"/>
    </row>
    <row r="109" spans="1:12" s="233" customFormat="1" ht="15" customHeight="1">
      <c r="B109" s="214"/>
      <c r="C109" s="234"/>
      <c r="D109" s="234"/>
      <c r="E109" s="234"/>
      <c r="F109" s="234"/>
    </row>
    <row r="110" spans="1:12" ht="30">
      <c r="A110" s="227" t="s">
        <v>318</v>
      </c>
      <c r="B110" s="235" t="s">
        <v>319</v>
      </c>
      <c r="C110" s="218" t="s">
        <v>320</v>
      </c>
      <c r="D110" s="236">
        <v>1</v>
      </c>
      <c r="F110" s="185">
        <f>D110*E110</f>
        <v>0</v>
      </c>
    </row>
    <row r="111" spans="1:12" s="242" customFormat="1">
      <c r="A111" s="237"/>
      <c r="B111" s="238"/>
      <c r="C111" s="239"/>
      <c r="D111" s="240"/>
      <c r="E111" s="240"/>
      <c r="F111" s="241"/>
    </row>
    <row r="112" spans="1:12" s="242" customFormat="1">
      <c r="A112" s="243"/>
      <c r="B112" s="718" t="s">
        <v>321</v>
      </c>
      <c r="C112" s="718"/>
      <c r="D112" s="718"/>
      <c r="E112" s="244"/>
      <c r="F112" s="404">
        <f>F110</f>
        <v>0</v>
      </c>
    </row>
    <row r="113" spans="1:12">
      <c r="A113" s="201"/>
      <c r="B113" s="202"/>
      <c r="L113" s="246"/>
    </row>
    <row r="114" spans="1:12">
      <c r="A114" s="201"/>
      <c r="B114" s="202"/>
    </row>
    <row r="115" spans="1:12">
      <c r="A115" s="227" t="s">
        <v>322</v>
      </c>
      <c r="B115" s="228" t="s">
        <v>323</v>
      </c>
      <c r="E115" s="185"/>
    </row>
    <row r="116" spans="1:12">
      <c r="A116" s="247"/>
      <c r="B116" s="248"/>
      <c r="E116" s="185"/>
    </row>
    <row r="117" spans="1:12" s="233" customFormat="1" ht="14.25" customHeight="1">
      <c r="B117" s="719" t="s">
        <v>316</v>
      </c>
      <c r="C117" s="723"/>
      <c r="D117" s="723"/>
      <c r="E117" s="723"/>
      <c r="F117" s="723"/>
    </row>
    <row r="118" spans="1:12" s="233" customFormat="1" ht="105" customHeight="1">
      <c r="B118" s="719" t="s">
        <v>324</v>
      </c>
      <c r="C118" s="723"/>
      <c r="D118" s="723"/>
      <c r="E118" s="723"/>
      <c r="F118" s="723"/>
    </row>
    <row r="119" spans="1:12" s="251" customFormat="1">
      <c r="A119" s="243"/>
      <c r="B119" s="249"/>
      <c r="C119" s="250"/>
      <c r="D119" s="244"/>
      <c r="E119" s="244"/>
      <c r="F119" s="245"/>
    </row>
    <row r="120" spans="1:12" s="251" customFormat="1" ht="60">
      <c r="A120" s="243" t="s">
        <v>325</v>
      </c>
      <c r="B120" s="252" t="s">
        <v>326</v>
      </c>
      <c r="C120" s="250" t="s">
        <v>4</v>
      </c>
      <c r="D120" s="244">
        <v>150</v>
      </c>
      <c r="E120" s="244"/>
      <c r="F120" s="185">
        <f>D120*E120</f>
        <v>0</v>
      </c>
    </row>
    <row r="121" spans="1:12" s="251" customFormat="1">
      <c r="A121" s="243"/>
      <c r="B121" s="252"/>
      <c r="C121" s="250"/>
      <c r="D121" s="244"/>
      <c r="E121" s="244"/>
      <c r="F121" s="245"/>
    </row>
    <row r="122" spans="1:12" s="251" customFormat="1" ht="75" customHeight="1">
      <c r="A122" s="243" t="s">
        <v>327</v>
      </c>
      <c r="B122" s="252" t="s">
        <v>328</v>
      </c>
      <c r="C122" s="218" t="s">
        <v>320</v>
      </c>
      <c r="D122" s="236">
        <v>1</v>
      </c>
      <c r="E122" s="244"/>
      <c r="F122" s="185">
        <f>D122*E122</f>
        <v>0</v>
      </c>
    </row>
    <row r="123" spans="1:12" s="251" customFormat="1">
      <c r="A123" s="243"/>
      <c r="B123" s="252"/>
      <c r="C123" s="250"/>
      <c r="D123" s="244"/>
      <c r="E123" s="244"/>
      <c r="F123" s="245"/>
    </row>
    <row r="124" spans="1:12" s="251" customFormat="1" ht="75" customHeight="1">
      <c r="A124" s="243" t="s">
        <v>329</v>
      </c>
      <c r="B124" s="252" t="s">
        <v>330</v>
      </c>
      <c r="C124" s="218" t="s">
        <v>320</v>
      </c>
      <c r="D124" s="236">
        <v>1</v>
      </c>
      <c r="E124" s="244"/>
      <c r="F124" s="185">
        <f>D124*E124</f>
        <v>0</v>
      </c>
    </row>
    <row r="125" spans="1:12" s="251" customFormat="1">
      <c r="A125" s="243"/>
      <c r="B125" s="252"/>
      <c r="C125" s="250"/>
      <c r="D125" s="244"/>
      <c r="E125" s="244"/>
      <c r="F125" s="245"/>
    </row>
    <row r="126" spans="1:12" ht="150">
      <c r="A126" s="227" t="s">
        <v>331</v>
      </c>
      <c r="B126" s="235" t="s">
        <v>332</v>
      </c>
      <c r="C126" s="218" t="s">
        <v>320</v>
      </c>
      <c r="D126" s="236">
        <v>1</v>
      </c>
      <c r="F126" s="185">
        <f>D126*E126</f>
        <v>0</v>
      </c>
    </row>
    <row r="127" spans="1:12" s="251" customFormat="1">
      <c r="A127" s="243"/>
      <c r="B127" s="252"/>
      <c r="C127" s="250"/>
      <c r="D127" s="244"/>
      <c r="E127" s="244"/>
      <c r="F127" s="245"/>
    </row>
    <row r="128" spans="1:12" s="251" customFormat="1" ht="60" customHeight="1">
      <c r="A128" s="243" t="s">
        <v>333</v>
      </c>
      <c r="B128" s="252" t="s">
        <v>334</v>
      </c>
      <c r="C128" s="250"/>
      <c r="D128" s="244"/>
      <c r="E128" s="244"/>
      <c r="F128" s="245"/>
    </row>
    <row r="129" spans="1:6" s="258" customFormat="1">
      <c r="A129" s="253"/>
      <c r="B129" s="254" t="s">
        <v>335</v>
      </c>
      <c r="C129" s="255" t="s">
        <v>38</v>
      </c>
      <c r="D129" s="256">
        <v>17</v>
      </c>
      <c r="E129" s="257"/>
      <c r="F129" s="185">
        <f>D129*E129</f>
        <v>0</v>
      </c>
    </row>
    <row r="130" spans="1:6" s="251" customFormat="1">
      <c r="A130" s="243"/>
      <c r="B130" s="252"/>
      <c r="C130" s="250"/>
      <c r="D130" s="244"/>
      <c r="E130" s="244"/>
      <c r="F130" s="245"/>
    </row>
    <row r="131" spans="1:6" ht="45">
      <c r="A131" s="227" t="s">
        <v>336</v>
      </c>
      <c r="B131" s="259" t="s">
        <v>337</v>
      </c>
      <c r="C131" s="218" t="s">
        <v>4</v>
      </c>
      <c r="D131" s="260">
        <v>17.649999999999999</v>
      </c>
      <c r="F131" s="185">
        <f>D131*E131</f>
        <v>0</v>
      </c>
    </row>
    <row r="132" spans="1:6" s="251" customFormat="1">
      <c r="A132" s="243"/>
      <c r="B132" s="252"/>
      <c r="C132" s="250"/>
      <c r="D132" s="244"/>
      <c r="E132" s="244"/>
      <c r="F132" s="245"/>
    </row>
    <row r="133" spans="1:6" s="251" customFormat="1" ht="45" customHeight="1">
      <c r="A133" s="243" t="s">
        <v>338</v>
      </c>
      <c r="B133" s="252" t="s">
        <v>339</v>
      </c>
      <c r="C133" s="250" t="s">
        <v>340</v>
      </c>
      <c r="D133" s="244">
        <v>3</v>
      </c>
      <c r="E133" s="244"/>
      <c r="F133" s="185">
        <f>D133*E133</f>
        <v>0</v>
      </c>
    </row>
    <row r="134" spans="1:6" s="251" customFormat="1">
      <c r="A134" s="243"/>
      <c r="B134" s="252"/>
      <c r="C134" s="250"/>
      <c r="D134" s="244"/>
      <c r="E134" s="244"/>
      <c r="F134" s="245"/>
    </row>
    <row r="135" spans="1:6" ht="60">
      <c r="A135" s="227" t="s">
        <v>341</v>
      </c>
      <c r="B135" s="235" t="s">
        <v>342</v>
      </c>
      <c r="C135" s="218" t="s">
        <v>4</v>
      </c>
      <c r="D135" s="257">
        <v>1.5</v>
      </c>
      <c r="F135" s="185">
        <f>D135*E135</f>
        <v>0</v>
      </c>
    </row>
    <row r="136" spans="1:6" s="251" customFormat="1">
      <c r="A136" s="243"/>
      <c r="B136" s="252"/>
      <c r="C136" s="250"/>
      <c r="D136" s="244"/>
      <c r="E136" s="244"/>
      <c r="F136" s="245"/>
    </row>
    <row r="137" spans="1:6" s="251" customFormat="1" ht="60" customHeight="1">
      <c r="A137" s="243" t="s">
        <v>343</v>
      </c>
      <c r="B137" s="252" t="s">
        <v>344</v>
      </c>
      <c r="C137" s="250" t="s">
        <v>4</v>
      </c>
      <c r="D137" s="261">
        <v>10</v>
      </c>
      <c r="E137" s="244"/>
      <c r="F137" s="185">
        <f>D137*E137</f>
        <v>0</v>
      </c>
    </row>
    <row r="138" spans="1:6" s="251" customFormat="1">
      <c r="A138" s="243"/>
      <c r="B138" s="252"/>
      <c r="C138" s="250"/>
      <c r="D138" s="244"/>
      <c r="E138" s="244"/>
      <c r="F138" s="245"/>
    </row>
    <row r="139" spans="1:6" s="251" customFormat="1" ht="45">
      <c r="A139" s="243" t="s">
        <v>345</v>
      </c>
      <c r="B139" s="252" t="s">
        <v>346</v>
      </c>
      <c r="C139" s="250" t="s">
        <v>38</v>
      </c>
      <c r="D139" s="262">
        <v>8</v>
      </c>
      <c r="E139" s="244"/>
      <c r="F139" s="185">
        <f>D139*E139</f>
        <v>0</v>
      </c>
    </row>
    <row r="140" spans="1:6" s="251" customFormat="1">
      <c r="A140" s="243"/>
      <c r="B140" s="252"/>
      <c r="C140" s="250"/>
      <c r="D140" s="244"/>
      <c r="E140" s="244"/>
      <c r="F140" s="245"/>
    </row>
    <row r="141" spans="1:6" s="251" customFormat="1" ht="45" customHeight="1">
      <c r="A141" s="243" t="s">
        <v>347</v>
      </c>
      <c r="B141" s="252" t="s">
        <v>348</v>
      </c>
      <c r="C141" s="250" t="s">
        <v>4</v>
      </c>
      <c r="D141" s="261">
        <v>65</v>
      </c>
      <c r="E141" s="244"/>
      <c r="F141" s="185">
        <f>D141*E141</f>
        <v>0</v>
      </c>
    </row>
    <row r="142" spans="1:6" s="251" customFormat="1">
      <c r="A142" s="243"/>
      <c r="B142" s="252"/>
      <c r="C142" s="250"/>
      <c r="D142" s="244"/>
      <c r="E142" s="244"/>
      <c r="F142" s="245"/>
    </row>
    <row r="143" spans="1:6" s="251" customFormat="1" ht="75">
      <c r="A143" s="243" t="s">
        <v>349</v>
      </c>
      <c r="B143" s="252" t="s">
        <v>350</v>
      </c>
      <c r="C143" s="250" t="s">
        <v>340</v>
      </c>
      <c r="D143" s="244">
        <v>30</v>
      </c>
      <c r="E143" s="244"/>
      <c r="F143" s="185">
        <f>D143*E143</f>
        <v>0</v>
      </c>
    </row>
    <row r="144" spans="1:6" s="251" customFormat="1">
      <c r="A144" s="243"/>
      <c r="B144" s="252"/>
      <c r="C144" s="250"/>
      <c r="D144" s="244"/>
      <c r="E144" s="244"/>
      <c r="F144" s="245"/>
    </row>
    <row r="145" spans="1:6" s="251" customFormat="1" ht="75">
      <c r="A145" s="243" t="s">
        <v>351</v>
      </c>
      <c r="B145" s="263" t="s">
        <v>352</v>
      </c>
      <c r="E145" s="244"/>
      <c r="F145" s="245"/>
    </row>
    <row r="146" spans="1:6" s="251" customFormat="1">
      <c r="A146" s="243"/>
      <c r="B146" s="254" t="s">
        <v>353</v>
      </c>
      <c r="C146" s="250" t="s">
        <v>4</v>
      </c>
      <c r="D146" s="261">
        <v>115</v>
      </c>
      <c r="E146" s="244"/>
      <c r="F146" s="185">
        <f>D146*E146</f>
        <v>0</v>
      </c>
    </row>
    <row r="147" spans="1:6" s="251" customFormat="1">
      <c r="A147" s="243"/>
      <c r="B147" s="254" t="s">
        <v>354</v>
      </c>
      <c r="C147" s="250" t="s">
        <v>4</v>
      </c>
      <c r="D147" s="261">
        <v>100</v>
      </c>
      <c r="E147" s="244"/>
      <c r="F147" s="185">
        <f>D147*E147</f>
        <v>0</v>
      </c>
    </row>
    <row r="148" spans="1:6" s="251" customFormat="1">
      <c r="A148" s="243"/>
      <c r="B148" s="252"/>
      <c r="C148" s="250"/>
      <c r="D148" s="244"/>
      <c r="E148" s="244"/>
      <c r="F148" s="245"/>
    </row>
    <row r="149" spans="1:6" s="251" customFormat="1" ht="75">
      <c r="A149" s="243" t="s">
        <v>355</v>
      </c>
      <c r="B149" s="252" t="s">
        <v>356</v>
      </c>
      <c r="C149" s="250" t="s">
        <v>4</v>
      </c>
      <c r="D149" s="244">
        <v>140</v>
      </c>
      <c r="E149" s="244"/>
      <c r="F149" s="185">
        <f>D149*E149</f>
        <v>0</v>
      </c>
    </row>
    <row r="150" spans="1:6" s="251" customFormat="1">
      <c r="A150" s="243"/>
      <c r="B150" s="252"/>
      <c r="C150" s="250"/>
      <c r="D150" s="244"/>
      <c r="E150" s="244"/>
      <c r="F150" s="245"/>
    </row>
    <row r="151" spans="1:6" s="251" customFormat="1" ht="45" customHeight="1">
      <c r="A151" s="243" t="s">
        <v>357</v>
      </c>
      <c r="B151" s="252" t="s">
        <v>358</v>
      </c>
      <c r="C151" s="250" t="s">
        <v>4</v>
      </c>
      <c r="D151" s="261">
        <v>250</v>
      </c>
      <c r="E151" s="244"/>
      <c r="F151" s="185">
        <f>D151*E151</f>
        <v>0</v>
      </c>
    </row>
    <row r="152" spans="1:6" s="251" customFormat="1">
      <c r="A152" s="243"/>
      <c r="B152" s="252"/>
      <c r="C152" s="250"/>
      <c r="D152" s="244"/>
      <c r="E152" s="244"/>
      <c r="F152" s="245"/>
    </row>
    <row r="153" spans="1:6" s="251" customFormat="1" ht="168" customHeight="1">
      <c r="A153" s="243" t="s">
        <v>359</v>
      </c>
      <c r="B153" s="252" t="s">
        <v>360</v>
      </c>
      <c r="C153" s="250" t="s">
        <v>3</v>
      </c>
      <c r="D153" s="244">
        <v>4</v>
      </c>
      <c r="E153" s="244"/>
      <c r="F153" s="185">
        <f>D153*E153</f>
        <v>0</v>
      </c>
    </row>
    <row r="154" spans="1:6" s="251" customFormat="1">
      <c r="A154" s="243"/>
      <c r="B154" s="252"/>
      <c r="C154" s="250"/>
      <c r="D154" s="244"/>
      <c r="E154" s="244"/>
      <c r="F154" s="245"/>
    </row>
    <row r="155" spans="1:6" s="251" customFormat="1" ht="120" customHeight="1">
      <c r="A155" s="243" t="s">
        <v>361</v>
      </c>
      <c r="B155" s="263" t="s">
        <v>362</v>
      </c>
      <c r="C155" s="250" t="s">
        <v>3</v>
      </c>
      <c r="D155" s="261">
        <v>3</v>
      </c>
      <c r="E155" s="244"/>
      <c r="F155" s="185">
        <f>D155*E155</f>
        <v>0</v>
      </c>
    </row>
    <row r="156" spans="1:6" s="251" customFormat="1">
      <c r="A156" s="243"/>
      <c r="B156" s="263"/>
      <c r="C156" s="250"/>
      <c r="D156" s="244"/>
      <c r="E156" s="244"/>
      <c r="F156" s="245"/>
    </row>
    <row r="157" spans="1:6" s="251" customFormat="1" ht="120" customHeight="1">
      <c r="A157" s="243" t="s">
        <v>363</v>
      </c>
      <c r="B157" s="263" t="s">
        <v>364</v>
      </c>
      <c r="C157" s="250" t="s">
        <v>3</v>
      </c>
      <c r="D157" s="261">
        <v>2</v>
      </c>
      <c r="E157" s="244"/>
      <c r="F157" s="185">
        <f>D157*E157</f>
        <v>0</v>
      </c>
    </row>
    <row r="158" spans="1:6" s="251" customFormat="1">
      <c r="A158" s="243"/>
      <c r="B158" s="263"/>
      <c r="C158" s="250"/>
      <c r="D158" s="244"/>
      <c r="E158" s="244"/>
      <c r="F158" s="245"/>
    </row>
    <row r="159" spans="1:6" s="251" customFormat="1" ht="135" customHeight="1">
      <c r="A159" s="243" t="s">
        <v>365</v>
      </c>
      <c r="B159" s="263" t="s">
        <v>366</v>
      </c>
      <c r="C159" s="250" t="s">
        <v>3</v>
      </c>
      <c r="D159" s="261">
        <v>3.5</v>
      </c>
      <c r="E159" s="244"/>
      <c r="F159" s="185">
        <f>D159*E159</f>
        <v>0</v>
      </c>
    </row>
    <row r="160" spans="1:6" s="251" customFormat="1">
      <c r="A160" s="243"/>
      <c r="B160" s="263"/>
      <c r="C160" s="250"/>
      <c r="D160" s="244"/>
      <c r="E160" s="244"/>
      <c r="F160" s="245"/>
    </row>
    <row r="161" spans="1:6" ht="90" customHeight="1">
      <c r="A161" s="227" t="s">
        <v>367</v>
      </c>
      <c r="B161" s="235" t="s">
        <v>368</v>
      </c>
      <c r="C161" s="218" t="s">
        <v>38</v>
      </c>
      <c r="D161" s="236">
        <v>30</v>
      </c>
      <c r="F161" s="185">
        <f>D161*E161</f>
        <v>0</v>
      </c>
    </row>
    <row r="162" spans="1:6" s="251" customFormat="1">
      <c r="A162" s="243"/>
      <c r="B162" s="264"/>
      <c r="C162" s="250"/>
      <c r="D162" s="244"/>
      <c r="E162" s="244"/>
      <c r="F162" s="245"/>
    </row>
    <row r="163" spans="1:6" s="268" customFormat="1" ht="60">
      <c r="A163" s="243" t="s">
        <v>369</v>
      </c>
      <c r="B163" s="263" t="s">
        <v>370</v>
      </c>
      <c r="C163" s="265"/>
      <c r="D163" s="266"/>
      <c r="E163" s="266"/>
      <c r="F163" s="267"/>
    </row>
    <row r="164" spans="1:6" s="268" customFormat="1">
      <c r="A164" s="269"/>
      <c r="B164" s="270" t="s">
        <v>371</v>
      </c>
      <c r="C164" s="265" t="s">
        <v>340</v>
      </c>
      <c r="D164" s="266">
        <v>20</v>
      </c>
      <c r="E164" s="266"/>
      <c r="F164" s="185">
        <f>D164*E164</f>
        <v>0</v>
      </c>
    </row>
    <row r="165" spans="1:6" s="268" customFormat="1">
      <c r="A165" s="269"/>
      <c r="B165" s="270" t="s">
        <v>372</v>
      </c>
      <c r="C165" s="265" t="s">
        <v>340</v>
      </c>
      <c r="D165" s="266">
        <v>20</v>
      </c>
      <c r="E165" s="266"/>
      <c r="F165" s="185">
        <f>D165*E165</f>
        <v>0</v>
      </c>
    </row>
    <row r="166" spans="1:6" s="268" customFormat="1">
      <c r="A166" s="269"/>
      <c r="B166" s="270" t="s">
        <v>373</v>
      </c>
      <c r="C166" s="265" t="s">
        <v>340</v>
      </c>
      <c r="D166" s="266">
        <v>10</v>
      </c>
      <c r="E166" s="266"/>
      <c r="F166" s="185">
        <f>D166*E166</f>
        <v>0</v>
      </c>
    </row>
    <row r="167" spans="1:6" s="242" customFormat="1">
      <c r="A167" s="237"/>
      <c r="B167" s="238"/>
      <c r="C167" s="239"/>
      <c r="D167" s="240"/>
      <c r="E167" s="240"/>
      <c r="F167" s="241"/>
    </row>
    <row r="168" spans="1:6" s="242" customFormat="1">
      <c r="A168" s="243"/>
      <c r="B168" s="718" t="s">
        <v>374</v>
      </c>
      <c r="C168" s="718"/>
      <c r="D168" s="718"/>
      <c r="E168" s="403"/>
      <c r="F168" s="404">
        <f>SUM(F120:F166)</f>
        <v>0</v>
      </c>
    </row>
    <row r="170" spans="1:6">
      <c r="A170" s="271"/>
      <c r="B170" s="248"/>
      <c r="C170" s="272"/>
      <c r="D170" s="273"/>
      <c r="E170" s="273"/>
      <c r="F170" s="274"/>
    </row>
    <row r="171" spans="1:6">
      <c r="A171" s="227" t="s">
        <v>375</v>
      </c>
      <c r="B171" s="721" t="s">
        <v>376</v>
      </c>
      <c r="C171" s="721"/>
      <c r="D171" s="721"/>
      <c r="E171" s="185"/>
    </row>
    <row r="172" spans="1:6">
      <c r="A172" s="227"/>
      <c r="E172" s="185"/>
    </row>
    <row r="173" spans="1:6" s="275" customFormat="1" ht="14.25" customHeight="1">
      <c r="B173" s="719" t="s">
        <v>316</v>
      </c>
      <c r="C173" s="723"/>
      <c r="D173" s="723"/>
      <c r="E173" s="723"/>
      <c r="F173" s="723"/>
    </row>
    <row r="174" spans="1:6" s="275" customFormat="1" ht="210" customHeight="1">
      <c r="B174" s="719" t="s">
        <v>377</v>
      </c>
      <c r="C174" s="723"/>
      <c r="D174" s="723"/>
      <c r="E174" s="723"/>
      <c r="F174" s="723"/>
    </row>
    <row r="175" spans="1:6">
      <c r="A175" s="247"/>
      <c r="B175" s="276"/>
      <c r="C175" s="186"/>
      <c r="D175" s="185"/>
      <c r="E175" s="185"/>
    </row>
    <row r="176" spans="1:6" ht="120" customHeight="1">
      <c r="A176" s="227" t="s">
        <v>378</v>
      </c>
      <c r="B176" s="235" t="s">
        <v>379</v>
      </c>
      <c r="C176" s="277" t="s">
        <v>3</v>
      </c>
      <c r="D176" s="278">
        <v>5</v>
      </c>
      <c r="F176" s="185">
        <f>D176*E176</f>
        <v>0</v>
      </c>
    </row>
    <row r="177" spans="1:9">
      <c r="A177" s="247"/>
      <c r="B177" s="276"/>
      <c r="C177" s="186"/>
      <c r="D177" s="185"/>
      <c r="E177" s="185"/>
    </row>
    <row r="178" spans="1:9" ht="150" customHeight="1">
      <c r="A178" s="227" t="s">
        <v>380</v>
      </c>
      <c r="B178" s="235" t="s">
        <v>381</v>
      </c>
      <c r="C178" s="279"/>
      <c r="D178" s="185"/>
    </row>
    <row r="179" spans="1:9" s="268" customFormat="1">
      <c r="A179" s="269"/>
      <c r="B179" s="280" t="s">
        <v>382</v>
      </c>
      <c r="C179" s="279" t="s">
        <v>3</v>
      </c>
      <c r="D179" s="281">
        <v>3</v>
      </c>
      <c r="E179" s="184"/>
      <c r="F179" s="185">
        <f>D179*E179</f>
        <v>0</v>
      </c>
      <c r="G179" s="186"/>
    </row>
    <row r="180" spans="1:9" s="268" customFormat="1">
      <c r="A180" s="269"/>
      <c r="B180" s="280" t="s">
        <v>383</v>
      </c>
      <c r="C180" s="279" t="s">
        <v>3</v>
      </c>
      <c r="D180" s="281">
        <v>1</v>
      </c>
      <c r="E180" s="184"/>
      <c r="F180" s="185">
        <f>D180*E180</f>
        <v>0</v>
      </c>
      <c r="G180" s="186"/>
    </row>
    <row r="181" spans="1:9" s="268" customFormat="1">
      <c r="A181" s="269"/>
      <c r="B181" s="280"/>
      <c r="C181" s="279"/>
      <c r="D181" s="281"/>
      <c r="E181" s="184"/>
      <c r="F181" s="185"/>
      <c r="G181" s="186"/>
    </row>
    <row r="182" spans="1:9" ht="105" customHeight="1">
      <c r="A182" s="227" t="s">
        <v>384</v>
      </c>
      <c r="B182" s="282" t="s">
        <v>385</v>
      </c>
      <c r="C182" s="279" t="s">
        <v>3</v>
      </c>
      <c r="D182" s="281">
        <v>2.5</v>
      </c>
      <c r="F182" s="185">
        <f>D182*E182</f>
        <v>0</v>
      </c>
    </row>
    <row r="183" spans="1:9" s="268" customFormat="1">
      <c r="A183" s="269"/>
      <c r="B183" s="280"/>
      <c r="C183" s="279"/>
      <c r="D183" s="281"/>
      <c r="E183" s="184"/>
      <c r="F183" s="185"/>
      <c r="G183" s="186"/>
    </row>
    <row r="184" spans="1:9" ht="120" customHeight="1">
      <c r="A184" s="227" t="s">
        <v>386</v>
      </c>
      <c r="B184" s="282" t="s">
        <v>387</v>
      </c>
      <c r="C184" s="279" t="s">
        <v>3</v>
      </c>
      <c r="D184" s="281">
        <v>1</v>
      </c>
      <c r="F184" s="185">
        <f>D184*E184</f>
        <v>0</v>
      </c>
    </row>
    <row r="185" spans="1:9" s="268" customFormat="1">
      <c r="A185" s="269"/>
      <c r="B185" s="280"/>
      <c r="C185" s="279"/>
      <c r="D185" s="281"/>
      <c r="E185" s="184"/>
      <c r="F185" s="185"/>
      <c r="G185" s="186"/>
    </row>
    <row r="186" spans="1:9" ht="120">
      <c r="A186" s="227" t="s">
        <v>388</v>
      </c>
      <c r="B186" s="283" t="s">
        <v>389</v>
      </c>
      <c r="C186" s="186"/>
      <c r="D186" s="186"/>
      <c r="E186" s="186"/>
      <c r="F186" s="186"/>
    </row>
    <row r="187" spans="1:9" s="251" customFormat="1">
      <c r="A187" s="243"/>
      <c r="B187" s="280" t="s">
        <v>390</v>
      </c>
      <c r="C187" s="279" t="s">
        <v>130</v>
      </c>
      <c r="D187" s="185">
        <v>2500</v>
      </c>
      <c r="E187" s="184"/>
      <c r="F187" s="185">
        <f>D187*E187</f>
        <v>0</v>
      </c>
      <c r="G187" s="186"/>
      <c r="H187" s="186"/>
      <c r="I187" s="186"/>
    </row>
    <row r="188" spans="1:9" s="251" customFormat="1">
      <c r="A188" s="243"/>
      <c r="B188" s="280" t="s">
        <v>391</v>
      </c>
      <c r="C188" s="279" t="s">
        <v>130</v>
      </c>
      <c r="D188" s="185">
        <v>60</v>
      </c>
      <c r="E188" s="184"/>
      <c r="F188" s="185">
        <f>D188*E188</f>
        <v>0</v>
      </c>
      <c r="G188" s="186"/>
      <c r="H188" s="186"/>
      <c r="I188" s="186"/>
    </row>
    <row r="189" spans="1:9" s="268" customFormat="1">
      <c r="A189" s="284"/>
      <c r="B189" s="285"/>
      <c r="C189" s="279"/>
      <c r="D189" s="286"/>
      <c r="E189" s="287"/>
      <c r="F189" s="288"/>
      <c r="G189" s="186"/>
    </row>
    <row r="190" spans="1:9" s="251" customFormat="1">
      <c r="A190" s="227"/>
      <c r="B190" s="716" t="s">
        <v>392</v>
      </c>
      <c r="C190" s="716"/>
      <c r="D190" s="273"/>
      <c r="E190" s="273"/>
      <c r="F190" s="274">
        <f>SUM(F176:F188)</f>
        <v>0</v>
      </c>
    </row>
    <row r="191" spans="1:9">
      <c r="A191" s="227"/>
      <c r="B191" s="289"/>
    </row>
    <row r="192" spans="1:9">
      <c r="A192" s="227"/>
      <c r="B192" s="289"/>
    </row>
    <row r="193" spans="1:6">
      <c r="A193" s="227" t="s">
        <v>393</v>
      </c>
      <c r="B193" s="290" t="s">
        <v>394</v>
      </c>
      <c r="E193" s="185"/>
    </row>
    <row r="194" spans="1:6">
      <c r="A194" s="247"/>
      <c r="B194" s="291"/>
      <c r="C194" s="272"/>
      <c r="D194" s="273"/>
      <c r="E194" s="274"/>
      <c r="F194" s="274"/>
    </row>
    <row r="195" spans="1:6" s="275" customFormat="1" ht="14.25" customHeight="1">
      <c r="B195" s="719" t="s">
        <v>316</v>
      </c>
      <c r="C195" s="723"/>
      <c r="D195" s="723"/>
      <c r="E195" s="723"/>
      <c r="F195" s="723"/>
    </row>
    <row r="196" spans="1:6" s="275" customFormat="1" ht="90" customHeight="1">
      <c r="B196" s="719" t="s">
        <v>395</v>
      </c>
      <c r="C196" s="723"/>
      <c r="D196" s="723"/>
      <c r="E196" s="723"/>
      <c r="F196" s="723"/>
    </row>
    <row r="197" spans="1:6" s="294" customFormat="1">
      <c r="A197" s="227"/>
      <c r="B197" s="290"/>
      <c r="C197" s="279"/>
      <c r="D197" s="292"/>
      <c r="E197" s="293"/>
      <c r="F197" s="292"/>
    </row>
    <row r="198" spans="1:6" s="294" customFormat="1" ht="75" customHeight="1">
      <c r="A198" s="227" t="s">
        <v>396</v>
      </c>
      <c r="B198" s="282" t="s">
        <v>397</v>
      </c>
      <c r="C198" s="279" t="s">
        <v>3</v>
      </c>
      <c r="D198" s="292">
        <v>1.5</v>
      </c>
      <c r="E198" s="293"/>
      <c r="F198" s="185">
        <f>D198*E198</f>
        <v>0</v>
      </c>
    </row>
    <row r="199" spans="1:6" s="294" customFormat="1">
      <c r="A199" s="227"/>
      <c r="B199" s="282"/>
      <c r="C199" s="279"/>
      <c r="D199" s="292"/>
      <c r="E199" s="293"/>
      <c r="F199" s="292"/>
    </row>
    <row r="200" spans="1:6" s="294" customFormat="1" ht="150" customHeight="1">
      <c r="A200" s="227" t="s">
        <v>398</v>
      </c>
      <c r="B200" s="282" t="s">
        <v>399</v>
      </c>
      <c r="C200" s="279" t="s">
        <v>4</v>
      </c>
      <c r="D200" s="292">
        <v>300</v>
      </c>
      <c r="E200" s="293"/>
      <c r="F200" s="185">
        <f>D200*E200</f>
        <v>0</v>
      </c>
    </row>
    <row r="201" spans="1:6">
      <c r="A201" s="247"/>
      <c r="B201" s="295"/>
      <c r="C201" s="279"/>
      <c r="D201" s="292"/>
      <c r="E201" s="293"/>
      <c r="F201" s="292"/>
    </row>
    <row r="202" spans="1:6" s="294" customFormat="1" ht="75" customHeight="1">
      <c r="A202" s="253" t="s">
        <v>400</v>
      </c>
      <c r="B202" s="282" t="s">
        <v>401</v>
      </c>
      <c r="C202" s="277" t="s">
        <v>4</v>
      </c>
      <c r="D202" s="278">
        <v>50</v>
      </c>
      <c r="E202" s="296"/>
      <c r="F202" s="185">
        <f>D202*E202</f>
        <v>0</v>
      </c>
    </row>
    <row r="203" spans="1:6">
      <c r="A203" s="247"/>
      <c r="B203" s="295"/>
      <c r="C203" s="279"/>
      <c r="D203" s="292"/>
      <c r="E203" s="293"/>
      <c r="F203" s="292"/>
    </row>
    <row r="204" spans="1:6" s="258" customFormat="1" ht="135">
      <c r="A204" s="227" t="s">
        <v>402</v>
      </c>
      <c r="B204" s="282" t="s">
        <v>403</v>
      </c>
      <c r="E204" s="257"/>
      <c r="F204" s="281"/>
    </row>
    <row r="205" spans="1:6" s="258" customFormat="1">
      <c r="A205" s="227"/>
      <c r="B205" s="297" t="s">
        <v>404</v>
      </c>
      <c r="C205" s="277" t="s">
        <v>4</v>
      </c>
      <c r="D205" s="281">
        <v>250</v>
      </c>
      <c r="E205" s="257"/>
      <c r="F205" s="185">
        <f>D205*E205</f>
        <v>0</v>
      </c>
    </row>
    <row r="206" spans="1:6" s="258" customFormat="1">
      <c r="A206" s="227"/>
      <c r="B206" s="297" t="s">
        <v>405</v>
      </c>
      <c r="C206" s="277" t="s">
        <v>4</v>
      </c>
      <c r="D206" s="281">
        <v>100</v>
      </c>
      <c r="E206" s="257"/>
      <c r="F206" s="185">
        <f>D206*E206</f>
        <v>0</v>
      </c>
    </row>
    <row r="207" spans="1:6" s="258" customFormat="1">
      <c r="A207" s="227"/>
      <c r="B207" s="297" t="s">
        <v>406</v>
      </c>
      <c r="C207" s="277" t="s">
        <v>4</v>
      </c>
      <c r="D207" s="281">
        <v>25</v>
      </c>
      <c r="E207" s="257"/>
      <c r="F207" s="185">
        <f>D207*E207</f>
        <v>0</v>
      </c>
    </row>
    <row r="208" spans="1:6">
      <c r="B208" s="235"/>
    </row>
    <row r="209" spans="1:249" ht="120" customHeight="1">
      <c r="A209" s="253" t="s">
        <v>407</v>
      </c>
      <c r="B209" s="235" t="s">
        <v>408</v>
      </c>
      <c r="C209" s="279" t="s">
        <v>4</v>
      </c>
      <c r="D209" s="185">
        <v>2</v>
      </c>
      <c r="F209" s="185">
        <f>D209*E209</f>
        <v>0</v>
      </c>
    </row>
    <row r="210" spans="1:249">
      <c r="B210" s="235"/>
    </row>
    <row r="211" spans="1:249" s="294" customFormat="1" ht="90">
      <c r="A211" s="227" t="s">
        <v>409</v>
      </c>
      <c r="B211" s="235" t="s">
        <v>410</v>
      </c>
      <c r="C211" s="279" t="s">
        <v>38</v>
      </c>
      <c r="D211" s="299">
        <v>30</v>
      </c>
      <c r="E211" s="293"/>
      <c r="F211" s="185">
        <f>D211*E211</f>
        <v>0</v>
      </c>
    </row>
    <row r="212" spans="1:249">
      <c r="B212" s="235"/>
    </row>
    <row r="213" spans="1:249" s="258" customFormat="1" ht="180">
      <c r="A213" s="227" t="s">
        <v>411</v>
      </c>
      <c r="B213" s="282" t="s">
        <v>412</v>
      </c>
      <c r="C213" s="277" t="s">
        <v>4</v>
      </c>
      <c r="D213" s="281">
        <v>350</v>
      </c>
      <c r="E213" s="257"/>
      <c r="F213" s="185">
        <f>D213*E213</f>
        <v>0</v>
      </c>
    </row>
    <row r="214" spans="1:249">
      <c r="B214" s="235"/>
    </row>
    <row r="215" spans="1:249" s="258" customFormat="1" ht="60">
      <c r="A215" s="227" t="s">
        <v>413</v>
      </c>
      <c r="B215" s="282" t="s">
        <v>414</v>
      </c>
      <c r="C215" s="277" t="s">
        <v>340</v>
      </c>
      <c r="D215" s="281">
        <v>40</v>
      </c>
      <c r="E215" s="257"/>
      <c r="F215" s="185">
        <f>D215*E215</f>
        <v>0</v>
      </c>
    </row>
    <row r="216" spans="1:249" s="251" customFormat="1">
      <c r="A216" s="300"/>
      <c r="B216" s="301"/>
      <c r="C216" s="302"/>
      <c r="D216" s="303"/>
      <c r="E216" s="303"/>
      <c r="F216" s="304"/>
    </row>
    <row r="217" spans="1:249" s="251" customFormat="1">
      <c r="A217" s="227"/>
      <c r="B217" s="305" t="s">
        <v>415</v>
      </c>
      <c r="C217" s="272"/>
      <c r="D217" s="273"/>
      <c r="E217" s="273"/>
      <c r="F217" s="274">
        <f>SUM(F198:F215)</f>
        <v>0</v>
      </c>
    </row>
    <row r="218" spans="1:249" s="251" customFormat="1">
      <c r="A218" s="247"/>
      <c r="B218" s="305"/>
      <c r="C218" s="272"/>
      <c r="D218" s="273"/>
      <c r="E218" s="273"/>
      <c r="F218" s="274"/>
    </row>
    <row r="219" spans="1:249" s="251" customFormat="1">
      <c r="A219" s="247"/>
      <c r="B219" s="305"/>
      <c r="C219" s="272"/>
      <c r="D219" s="273"/>
      <c r="E219" s="273"/>
      <c r="F219" s="274"/>
    </row>
    <row r="220" spans="1:249">
      <c r="A220" s="306" t="s">
        <v>416</v>
      </c>
      <c r="B220" s="307" t="s">
        <v>417</v>
      </c>
      <c r="C220" s="308"/>
      <c r="D220" s="309"/>
      <c r="E220" s="310"/>
      <c r="F220" s="310"/>
      <c r="G220" s="311"/>
      <c r="H220" s="311"/>
      <c r="I220" s="311"/>
      <c r="J220" s="311"/>
      <c r="K220" s="311"/>
      <c r="L220" s="311"/>
      <c r="M220" s="311"/>
      <c r="N220" s="311"/>
      <c r="O220" s="311"/>
      <c r="P220" s="311"/>
      <c r="Q220" s="311"/>
      <c r="R220" s="311"/>
      <c r="S220" s="311"/>
      <c r="T220" s="311"/>
      <c r="U220" s="311"/>
      <c r="V220" s="311"/>
      <c r="W220" s="311"/>
      <c r="X220" s="311"/>
      <c r="Y220" s="311"/>
      <c r="Z220" s="311"/>
      <c r="AA220" s="311"/>
      <c r="AB220" s="311"/>
      <c r="AC220" s="311"/>
      <c r="AD220" s="311"/>
      <c r="AE220" s="311"/>
      <c r="AF220" s="311"/>
      <c r="AG220" s="311"/>
      <c r="AH220" s="311"/>
      <c r="AI220" s="311"/>
      <c r="AJ220" s="311"/>
      <c r="AK220" s="311"/>
      <c r="AL220" s="311"/>
      <c r="AM220" s="311"/>
      <c r="AN220" s="311"/>
      <c r="AO220" s="311"/>
      <c r="AP220" s="311"/>
      <c r="AQ220" s="311"/>
      <c r="AR220" s="311"/>
      <c r="AS220" s="311"/>
      <c r="AT220" s="311"/>
      <c r="AU220" s="311"/>
      <c r="AV220" s="311"/>
      <c r="AW220" s="311"/>
      <c r="AX220" s="311"/>
      <c r="AY220" s="311"/>
      <c r="AZ220" s="311"/>
      <c r="BA220" s="311"/>
      <c r="BB220" s="311"/>
      <c r="BC220" s="311"/>
      <c r="BD220" s="311"/>
      <c r="BE220" s="311"/>
      <c r="BF220" s="311"/>
      <c r="BG220" s="311"/>
      <c r="BH220" s="311"/>
      <c r="BI220" s="311"/>
      <c r="BJ220" s="311"/>
      <c r="BK220" s="311"/>
      <c r="BL220" s="311"/>
      <c r="BM220" s="311"/>
      <c r="BN220" s="311"/>
      <c r="BO220" s="311"/>
      <c r="BP220" s="311"/>
      <c r="BQ220" s="311"/>
      <c r="BR220" s="311"/>
      <c r="BS220" s="311"/>
      <c r="BT220" s="311"/>
      <c r="BU220" s="311"/>
      <c r="BV220" s="311"/>
      <c r="BW220" s="311"/>
      <c r="BX220" s="311"/>
      <c r="BY220" s="311"/>
      <c r="BZ220" s="311"/>
      <c r="CA220" s="311"/>
      <c r="CB220" s="311"/>
      <c r="CC220" s="311"/>
      <c r="CD220" s="311"/>
      <c r="CE220" s="311"/>
      <c r="CF220" s="311"/>
      <c r="CG220" s="311"/>
      <c r="CH220" s="311"/>
      <c r="CI220" s="311"/>
      <c r="CJ220" s="311"/>
      <c r="CK220" s="311"/>
      <c r="CL220" s="311"/>
      <c r="CM220" s="311"/>
      <c r="CN220" s="311"/>
      <c r="CO220" s="311"/>
      <c r="CP220" s="311"/>
      <c r="CQ220" s="311"/>
      <c r="CR220" s="311"/>
      <c r="CS220" s="311"/>
      <c r="CT220" s="311"/>
      <c r="CU220" s="311"/>
      <c r="CV220" s="311"/>
      <c r="CW220" s="311"/>
      <c r="CX220" s="311"/>
      <c r="CY220" s="311"/>
      <c r="CZ220" s="311"/>
      <c r="DA220" s="311"/>
      <c r="DB220" s="311"/>
      <c r="DC220" s="311"/>
      <c r="DD220" s="311"/>
      <c r="DE220" s="311"/>
      <c r="DF220" s="311"/>
      <c r="DG220" s="311"/>
      <c r="DH220" s="311"/>
      <c r="DI220" s="311"/>
      <c r="DJ220" s="311"/>
      <c r="DK220" s="311"/>
      <c r="DL220" s="311"/>
      <c r="DM220" s="311"/>
      <c r="DN220" s="311"/>
      <c r="DO220" s="311"/>
      <c r="DP220" s="311"/>
      <c r="DQ220" s="311"/>
      <c r="DR220" s="311"/>
      <c r="DS220" s="311"/>
      <c r="DT220" s="311"/>
      <c r="DU220" s="311"/>
      <c r="DV220" s="311"/>
      <c r="DW220" s="311"/>
      <c r="DX220" s="311"/>
      <c r="DY220" s="311"/>
      <c r="DZ220" s="311"/>
      <c r="EA220" s="311"/>
      <c r="EB220" s="311"/>
      <c r="EC220" s="311"/>
      <c r="ED220" s="311"/>
      <c r="EE220" s="311"/>
      <c r="EF220" s="311"/>
      <c r="EG220" s="311"/>
      <c r="EH220" s="311"/>
      <c r="EI220" s="311"/>
      <c r="EJ220" s="311"/>
      <c r="EK220" s="311"/>
      <c r="EL220" s="311"/>
      <c r="EM220" s="311"/>
      <c r="EN220" s="311"/>
      <c r="EO220" s="311"/>
      <c r="EP220" s="311"/>
      <c r="EQ220" s="311"/>
      <c r="ER220" s="311"/>
      <c r="ES220" s="311"/>
      <c r="ET220" s="311"/>
      <c r="EU220" s="311"/>
      <c r="EV220" s="311"/>
      <c r="EW220" s="311"/>
      <c r="EX220" s="311"/>
      <c r="EY220" s="311"/>
      <c r="EZ220" s="311"/>
      <c r="FA220" s="311"/>
      <c r="FB220" s="311"/>
      <c r="FC220" s="311"/>
      <c r="FD220" s="311"/>
      <c r="FE220" s="311"/>
      <c r="FF220" s="311"/>
      <c r="FG220" s="311"/>
      <c r="FH220" s="311"/>
      <c r="FI220" s="311"/>
      <c r="FJ220" s="311"/>
      <c r="FK220" s="311"/>
      <c r="FL220" s="311"/>
      <c r="FM220" s="311"/>
      <c r="FN220" s="311"/>
      <c r="FO220" s="311"/>
      <c r="FP220" s="311"/>
      <c r="FQ220" s="311"/>
      <c r="FR220" s="311"/>
      <c r="FS220" s="311"/>
      <c r="FT220" s="311"/>
      <c r="FU220" s="311"/>
      <c r="FV220" s="311"/>
      <c r="FW220" s="311"/>
      <c r="FX220" s="311"/>
      <c r="FY220" s="311"/>
      <c r="FZ220" s="311"/>
      <c r="GA220" s="311"/>
      <c r="GB220" s="311"/>
      <c r="GC220" s="311"/>
      <c r="GD220" s="311"/>
      <c r="GE220" s="311"/>
      <c r="GF220" s="311"/>
      <c r="GG220" s="311"/>
      <c r="GH220" s="311"/>
      <c r="GI220" s="311"/>
      <c r="GJ220" s="311"/>
      <c r="GK220" s="311"/>
      <c r="GL220" s="311"/>
      <c r="GM220" s="311"/>
      <c r="GN220" s="311"/>
      <c r="GO220" s="311"/>
      <c r="GP220" s="311"/>
      <c r="GQ220" s="311"/>
      <c r="GR220" s="311"/>
      <c r="GS220" s="311"/>
      <c r="GT220" s="311"/>
      <c r="GU220" s="311"/>
      <c r="GV220" s="311"/>
      <c r="GW220" s="311"/>
      <c r="GX220" s="311"/>
      <c r="GY220" s="311"/>
      <c r="GZ220" s="311"/>
      <c r="HA220" s="311"/>
      <c r="HB220" s="311"/>
      <c r="HC220" s="311"/>
      <c r="HD220" s="311"/>
      <c r="HE220" s="311"/>
      <c r="HF220" s="311"/>
      <c r="HG220" s="311"/>
      <c r="HH220" s="311"/>
      <c r="HI220" s="311"/>
      <c r="HJ220" s="311"/>
      <c r="HK220" s="311"/>
      <c r="HL220" s="311"/>
      <c r="HM220" s="311"/>
      <c r="HN220" s="311"/>
      <c r="HO220" s="311"/>
      <c r="HP220" s="311"/>
      <c r="HQ220" s="311"/>
      <c r="HR220" s="311"/>
      <c r="HS220" s="311"/>
      <c r="HT220" s="311"/>
      <c r="HU220" s="311"/>
      <c r="HV220" s="311"/>
      <c r="HW220" s="311"/>
      <c r="HX220" s="311"/>
      <c r="HY220" s="311"/>
      <c r="HZ220" s="311"/>
      <c r="IA220" s="311"/>
      <c r="IB220" s="311"/>
      <c r="IC220" s="311"/>
      <c r="ID220" s="311"/>
      <c r="IE220" s="311"/>
      <c r="IF220" s="311"/>
      <c r="IG220" s="311"/>
      <c r="IH220" s="311"/>
      <c r="II220" s="311"/>
      <c r="IJ220" s="311"/>
      <c r="IK220" s="311"/>
      <c r="IL220" s="311"/>
      <c r="IM220" s="311"/>
      <c r="IN220" s="311"/>
      <c r="IO220" s="311"/>
    </row>
    <row r="221" spans="1:249">
      <c r="A221" s="312"/>
      <c r="B221" s="313"/>
      <c r="C221" s="314"/>
      <c r="D221" s="315"/>
      <c r="E221" s="316"/>
      <c r="F221" s="316"/>
      <c r="G221" s="311"/>
      <c r="H221" s="311"/>
      <c r="I221" s="311"/>
      <c r="J221" s="311"/>
      <c r="K221" s="311"/>
      <c r="L221" s="311"/>
      <c r="M221" s="311"/>
      <c r="N221" s="311"/>
      <c r="O221" s="311"/>
      <c r="P221" s="311"/>
      <c r="Q221" s="311"/>
      <c r="R221" s="311"/>
      <c r="S221" s="311"/>
      <c r="T221" s="311"/>
      <c r="U221" s="311"/>
      <c r="V221" s="311"/>
      <c r="W221" s="311"/>
      <c r="X221" s="311"/>
      <c r="Y221" s="311"/>
      <c r="Z221" s="311"/>
      <c r="AA221" s="311"/>
      <c r="AB221" s="311"/>
      <c r="AC221" s="311"/>
      <c r="AD221" s="311"/>
      <c r="AE221" s="311"/>
      <c r="AF221" s="311"/>
      <c r="AG221" s="311"/>
      <c r="AH221" s="311"/>
      <c r="AI221" s="311"/>
      <c r="AJ221" s="311"/>
      <c r="AK221" s="311"/>
      <c r="AL221" s="311"/>
      <c r="AM221" s="311"/>
      <c r="AN221" s="311"/>
      <c r="AO221" s="311"/>
      <c r="AP221" s="311"/>
      <c r="AQ221" s="311"/>
      <c r="AR221" s="311"/>
      <c r="AS221" s="311"/>
      <c r="AT221" s="311"/>
      <c r="AU221" s="311"/>
      <c r="AV221" s="311"/>
      <c r="AW221" s="311"/>
      <c r="AX221" s="311"/>
      <c r="AY221" s="311"/>
      <c r="AZ221" s="311"/>
      <c r="BA221" s="311"/>
      <c r="BB221" s="311"/>
      <c r="BC221" s="311"/>
      <c r="BD221" s="311"/>
      <c r="BE221" s="311"/>
      <c r="BF221" s="311"/>
      <c r="BG221" s="311"/>
      <c r="BH221" s="311"/>
      <c r="BI221" s="311"/>
      <c r="BJ221" s="311"/>
      <c r="BK221" s="311"/>
      <c r="BL221" s="311"/>
      <c r="BM221" s="311"/>
      <c r="BN221" s="311"/>
      <c r="BO221" s="311"/>
      <c r="BP221" s="311"/>
      <c r="BQ221" s="311"/>
      <c r="BR221" s="311"/>
      <c r="BS221" s="311"/>
      <c r="BT221" s="311"/>
      <c r="BU221" s="311"/>
      <c r="BV221" s="311"/>
      <c r="BW221" s="311"/>
      <c r="BX221" s="311"/>
      <c r="BY221" s="311"/>
      <c r="BZ221" s="311"/>
      <c r="CA221" s="311"/>
      <c r="CB221" s="311"/>
      <c r="CC221" s="311"/>
      <c r="CD221" s="311"/>
      <c r="CE221" s="311"/>
      <c r="CF221" s="311"/>
      <c r="CG221" s="311"/>
      <c r="CH221" s="311"/>
      <c r="CI221" s="311"/>
      <c r="CJ221" s="311"/>
      <c r="CK221" s="311"/>
      <c r="CL221" s="311"/>
      <c r="CM221" s="311"/>
      <c r="CN221" s="311"/>
      <c r="CO221" s="311"/>
      <c r="CP221" s="311"/>
      <c r="CQ221" s="311"/>
      <c r="CR221" s="311"/>
      <c r="CS221" s="311"/>
      <c r="CT221" s="311"/>
      <c r="CU221" s="311"/>
      <c r="CV221" s="311"/>
      <c r="CW221" s="311"/>
      <c r="CX221" s="311"/>
      <c r="CY221" s="311"/>
      <c r="CZ221" s="311"/>
      <c r="DA221" s="311"/>
      <c r="DB221" s="311"/>
      <c r="DC221" s="311"/>
      <c r="DD221" s="311"/>
      <c r="DE221" s="311"/>
      <c r="DF221" s="311"/>
      <c r="DG221" s="311"/>
      <c r="DH221" s="311"/>
      <c r="DI221" s="311"/>
      <c r="DJ221" s="311"/>
      <c r="DK221" s="311"/>
      <c r="DL221" s="311"/>
      <c r="DM221" s="311"/>
      <c r="DN221" s="311"/>
      <c r="DO221" s="311"/>
      <c r="DP221" s="311"/>
      <c r="DQ221" s="311"/>
      <c r="DR221" s="311"/>
      <c r="DS221" s="311"/>
      <c r="DT221" s="311"/>
      <c r="DU221" s="311"/>
      <c r="DV221" s="311"/>
      <c r="DW221" s="311"/>
      <c r="DX221" s="311"/>
      <c r="DY221" s="311"/>
      <c r="DZ221" s="311"/>
      <c r="EA221" s="311"/>
      <c r="EB221" s="311"/>
      <c r="EC221" s="311"/>
      <c r="ED221" s="311"/>
      <c r="EE221" s="311"/>
      <c r="EF221" s="311"/>
      <c r="EG221" s="311"/>
      <c r="EH221" s="311"/>
      <c r="EI221" s="311"/>
      <c r="EJ221" s="311"/>
      <c r="EK221" s="311"/>
      <c r="EL221" s="311"/>
      <c r="EM221" s="311"/>
      <c r="EN221" s="311"/>
      <c r="EO221" s="311"/>
      <c r="EP221" s="311"/>
      <c r="EQ221" s="311"/>
      <c r="ER221" s="311"/>
      <c r="ES221" s="311"/>
      <c r="ET221" s="311"/>
      <c r="EU221" s="311"/>
      <c r="EV221" s="311"/>
      <c r="EW221" s="311"/>
      <c r="EX221" s="311"/>
      <c r="EY221" s="311"/>
      <c r="EZ221" s="311"/>
      <c r="FA221" s="311"/>
      <c r="FB221" s="311"/>
      <c r="FC221" s="311"/>
      <c r="FD221" s="311"/>
      <c r="FE221" s="311"/>
      <c r="FF221" s="311"/>
      <c r="FG221" s="311"/>
      <c r="FH221" s="311"/>
      <c r="FI221" s="311"/>
      <c r="FJ221" s="311"/>
      <c r="FK221" s="311"/>
      <c r="FL221" s="311"/>
      <c r="FM221" s="311"/>
      <c r="FN221" s="311"/>
      <c r="FO221" s="311"/>
      <c r="FP221" s="311"/>
      <c r="FQ221" s="311"/>
      <c r="FR221" s="311"/>
      <c r="FS221" s="311"/>
      <c r="FT221" s="311"/>
      <c r="FU221" s="311"/>
      <c r="FV221" s="311"/>
      <c r="FW221" s="311"/>
      <c r="FX221" s="311"/>
      <c r="FY221" s="311"/>
      <c r="FZ221" s="311"/>
      <c r="GA221" s="311"/>
      <c r="GB221" s="311"/>
      <c r="GC221" s="311"/>
      <c r="GD221" s="311"/>
      <c r="GE221" s="311"/>
      <c r="GF221" s="311"/>
      <c r="GG221" s="311"/>
      <c r="GH221" s="311"/>
      <c r="GI221" s="311"/>
      <c r="GJ221" s="311"/>
      <c r="GK221" s="311"/>
      <c r="GL221" s="311"/>
      <c r="GM221" s="311"/>
      <c r="GN221" s="311"/>
      <c r="GO221" s="311"/>
      <c r="GP221" s="311"/>
      <c r="GQ221" s="311"/>
      <c r="GR221" s="311"/>
      <c r="GS221" s="311"/>
      <c r="GT221" s="311"/>
      <c r="GU221" s="311"/>
      <c r="GV221" s="311"/>
      <c r="GW221" s="311"/>
      <c r="GX221" s="311"/>
      <c r="GY221" s="311"/>
      <c r="GZ221" s="311"/>
      <c r="HA221" s="311"/>
      <c r="HB221" s="311"/>
      <c r="HC221" s="311"/>
      <c r="HD221" s="311"/>
      <c r="HE221" s="311"/>
      <c r="HF221" s="311"/>
      <c r="HG221" s="311"/>
      <c r="HH221" s="311"/>
      <c r="HI221" s="311"/>
      <c r="HJ221" s="311"/>
      <c r="HK221" s="311"/>
      <c r="HL221" s="311"/>
      <c r="HM221" s="311"/>
      <c r="HN221" s="311"/>
      <c r="HO221" s="311"/>
      <c r="HP221" s="311"/>
      <c r="HQ221" s="311"/>
      <c r="HR221" s="311"/>
      <c r="HS221" s="311"/>
      <c r="HT221" s="311"/>
      <c r="HU221" s="311"/>
      <c r="HV221" s="311"/>
      <c r="HW221" s="311"/>
      <c r="HX221" s="311"/>
      <c r="HY221" s="311"/>
      <c r="HZ221" s="311"/>
      <c r="IA221" s="311"/>
      <c r="IB221" s="311"/>
      <c r="IC221" s="311"/>
      <c r="ID221" s="311"/>
      <c r="IE221" s="311"/>
      <c r="IF221" s="311"/>
      <c r="IG221" s="311"/>
      <c r="IH221" s="311"/>
      <c r="II221" s="311"/>
      <c r="IJ221" s="311"/>
      <c r="IK221" s="311"/>
      <c r="IL221" s="311"/>
      <c r="IM221" s="311"/>
      <c r="IN221" s="311"/>
      <c r="IO221" s="311"/>
    </row>
    <row r="222" spans="1:249" s="275" customFormat="1" ht="14.25" customHeight="1">
      <c r="B222" s="719" t="s">
        <v>316</v>
      </c>
      <c r="C222" s="720"/>
      <c r="D222" s="720"/>
      <c r="E222" s="720"/>
      <c r="F222" s="720"/>
    </row>
    <row r="223" spans="1:249" s="275" customFormat="1" ht="163.5" customHeight="1">
      <c r="B223" s="724" t="s">
        <v>418</v>
      </c>
      <c r="C223" s="725"/>
      <c r="D223" s="725"/>
      <c r="E223" s="725"/>
      <c r="F223" s="725"/>
    </row>
    <row r="224" spans="1:249">
      <c r="A224" s="317"/>
      <c r="B224" s="318"/>
      <c r="C224" s="319"/>
      <c r="D224" s="320"/>
      <c r="E224" s="320"/>
      <c r="F224" s="321"/>
      <c r="G224" s="311"/>
      <c r="H224" s="311"/>
      <c r="I224" s="311"/>
      <c r="J224" s="311"/>
      <c r="K224" s="311"/>
      <c r="L224" s="311"/>
      <c r="M224" s="311"/>
      <c r="N224" s="311"/>
      <c r="O224" s="311"/>
      <c r="P224" s="311"/>
      <c r="Q224" s="311"/>
      <c r="R224" s="311"/>
      <c r="S224" s="311"/>
      <c r="T224" s="311"/>
      <c r="U224" s="311"/>
      <c r="V224" s="311"/>
      <c r="W224" s="311"/>
      <c r="X224" s="311"/>
      <c r="Y224" s="311"/>
      <c r="Z224" s="311"/>
      <c r="AA224" s="311"/>
      <c r="AB224" s="311"/>
      <c r="AC224" s="311"/>
      <c r="AD224" s="311"/>
      <c r="AE224" s="311"/>
      <c r="AF224" s="311"/>
      <c r="AG224" s="311"/>
      <c r="AH224" s="311"/>
      <c r="AI224" s="311"/>
      <c r="AJ224" s="311"/>
      <c r="AK224" s="311"/>
      <c r="AL224" s="311"/>
      <c r="AM224" s="311"/>
      <c r="AN224" s="311"/>
      <c r="AO224" s="311"/>
      <c r="AP224" s="311"/>
      <c r="AQ224" s="311"/>
      <c r="AR224" s="311"/>
      <c r="AS224" s="311"/>
      <c r="AT224" s="311"/>
      <c r="AU224" s="311"/>
      <c r="AV224" s="311"/>
      <c r="AW224" s="311"/>
      <c r="AX224" s="311"/>
      <c r="AY224" s="311"/>
      <c r="AZ224" s="311"/>
      <c r="BA224" s="311"/>
      <c r="BB224" s="311"/>
      <c r="BC224" s="311"/>
      <c r="BD224" s="311"/>
      <c r="BE224" s="311"/>
      <c r="BF224" s="311"/>
      <c r="BG224" s="311"/>
      <c r="BH224" s="311"/>
      <c r="BI224" s="311"/>
      <c r="BJ224" s="311"/>
      <c r="BK224" s="311"/>
      <c r="BL224" s="311"/>
      <c r="BM224" s="311"/>
      <c r="BN224" s="311"/>
      <c r="BO224" s="311"/>
      <c r="BP224" s="311"/>
      <c r="BQ224" s="311"/>
      <c r="BR224" s="311"/>
      <c r="BS224" s="311"/>
      <c r="BT224" s="311"/>
      <c r="BU224" s="311"/>
      <c r="BV224" s="311"/>
      <c r="BW224" s="311"/>
      <c r="BX224" s="311"/>
      <c r="BY224" s="311"/>
      <c r="BZ224" s="311"/>
      <c r="CA224" s="311"/>
      <c r="CB224" s="311"/>
      <c r="CC224" s="311"/>
      <c r="CD224" s="311"/>
      <c r="CE224" s="311"/>
      <c r="CF224" s="311"/>
      <c r="CG224" s="311"/>
      <c r="CH224" s="311"/>
      <c r="CI224" s="311"/>
      <c r="CJ224" s="311"/>
      <c r="CK224" s="311"/>
      <c r="CL224" s="311"/>
      <c r="CM224" s="311"/>
      <c r="CN224" s="311"/>
      <c r="CO224" s="311"/>
      <c r="CP224" s="311"/>
      <c r="CQ224" s="311"/>
      <c r="CR224" s="311"/>
      <c r="CS224" s="311"/>
      <c r="CT224" s="311"/>
      <c r="CU224" s="311"/>
      <c r="CV224" s="311"/>
      <c r="CW224" s="311"/>
      <c r="CX224" s="311"/>
      <c r="CY224" s="311"/>
      <c r="CZ224" s="311"/>
      <c r="DA224" s="311"/>
      <c r="DB224" s="311"/>
      <c r="DC224" s="311"/>
      <c r="DD224" s="311"/>
      <c r="DE224" s="311"/>
      <c r="DF224" s="311"/>
      <c r="DG224" s="311"/>
      <c r="DH224" s="311"/>
      <c r="DI224" s="311"/>
      <c r="DJ224" s="311"/>
      <c r="DK224" s="311"/>
      <c r="DL224" s="311"/>
      <c r="DM224" s="311"/>
      <c r="DN224" s="311"/>
      <c r="DO224" s="311"/>
      <c r="DP224" s="311"/>
      <c r="DQ224" s="311"/>
      <c r="DR224" s="311"/>
      <c r="DS224" s="311"/>
      <c r="DT224" s="311"/>
      <c r="DU224" s="311"/>
      <c r="DV224" s="311"/>
      <c r="DW224" s="311"/>
      <c r="DX224" s="311"/>
      <c r="DY224" s="311"/>
      <c r="DZ224" s="311"/>
      <c r="EA224" s="311"/>
      <c r="EB224" s="311"/>
      <c r="EC224" s="311"/>
      <c r="ED224" s="311"/>
      <c r="EE224" s="311"/>
      <c r="EF224" s="311"/>
      <c r="EG224" s="311"/>
      <c r="EH224" s="311"/>
      <c r="EI224" s="311"/>
      <c r="EJ224" s="311"/>
      <c r="EK224" s="311"/>
      <c r="EL224" s="311"/>
      <c r="EM224" s="311"/>
      <c r="EN224" s="311"/>
      <c r="EO224" s="311"/>
      <c r="EP224" s="311"/>
      <c r="EQ224" s="311"/>
      <c r="ER224" s="311"/>
      <c r="ES224" s="311"/>
      <c r="ET224" s="311"/>
      <c r="EU224" s="311"/>
      <c r="EV224" s="311"/>
      <c r="EW224" s="311"/>
      <c r="EX224" s="311"/>
      <c r="EY224" s="311"/>
      <c r="EZ224" s="311"/>
      <c r="FA224" s="311"/>
      <c r="FB224" s="311"/>
      <c r="FC224" s="311"/>
      <c r="FD224" s="311"/>
      <c r="FE224" s="311"/>
      <c r="FF224" s="311"/>
      <c r="FG224" s="311"/>
      <c r="FH224" s="311"/>
      <c r="FI224" s="311"/>
      <c r="FJ224" s="311"/>
      <c r="FK224" s="311"/>
      <c r="FL224" s="311"/>
      <c r="FM224" s="311"/>
      <c r="FN224" s="311"/>
      <c r="FO224" s="311"/>
      <c r="FP224" s="311"/>
      <c r="FQ224" s="311"/>
      <c r="FR224" s="311"/>
      <c r="FS224" s="311"/>
      <c r="FT224" s="311"/>
      <c r="FU224" s="311"/>
      <c r="FV224" s="311"/>
      <c r="FW224" s="311"/>
      <c r="FX224" s="311"/>
      <c r="FY224" s="311"/>
      <c r="FZ224" s="311"/>
      <c r="GA224" s="311"/>
      <c r="GB224" s="311"/>
      <c r="GC224" s="311"/>
      <c r="GD224" s="311"/>
      <c r="GE224" s="311"/>
      <c r="GF224" s="311"/>
      <c r="GG224" s="311"/>
      <c r="GH224" s="311"/>
      <c r="GI224" s="311"/>
      <c r="GJ224" s="311"/>
      <c r="GK224" s="311"/>
      <c r="GL224" s="311"/>
      <c r="GM224" s="311"/>
      <c r="GN224" s="311"/>
      <c r="GO224" s="311"/>
      <c r="GP224" s="311"/>
      <c r="GQ224" s="311"/>
      <c r="GR224" s="311"/>
      <c r="GS224" s="311"/>
      <c r="GT224" s="311"/>
      <c r="GU224" s="311"/>
      <c r="GV224" s="311"/>
      <c r="GW224" s="311"/>
      <c r="GX224" s="311"/>
      <c r="GY224" s="311"/>
      <c r="GZ224" s="311"/>
      <c r="HA224" s="311"/>
      <c r="HB224" s="311"/>
      <c r="HC224" s="311"/>
      <c r="HD224" s="311"/>
      <c r="HE224" s="311"/>
      <c r="HF224" s="311"/>
      <c r="HG224" s="311"/>
      <c r="HH224" s="311"/>
      <c r="HI224" s="311"/>
      <c r="HJ224" s="311"/>
      <c r="HK224" s="311"/>
      <c r="HL224" s="311"/>
      <c r="HM224" s="311"/>
      <c r="HN224" s="311"/>
      <c r="HO224" s="311"/>
      <c r="HP224" s="311"/>
      <c r="HQ224" s="311"/>
      <c r="HR224" s="311"/>
      <c r="HS224" s="311"/>
      <c r="HT224" s="311"/>
      <c r="HU224" s="311"/>
      <c r="HV224" s="311"/>
      <c r="HW224" s="311"/>
      <c r="HX224" s="311"/>
      <c r="HY224" s="311"/>
      <c r="HZ224" s="311"/>
      <c r="IA224" s="311"/>
      <c r="IB224" s="311"/>
      <c r="IC224" s="311"/>
      <c r="ID224" s="311"/>
      <c r="IE224" s="311"/>
      <c r="IF224" s="311"/>
      <c r="IG224" s="311"/>
      <c r="IH224" s="311"/>
      <c r="II224" s="311"/>
      <c r="IJ224" s="311"/>
      <c r="IK224" s="311"/>
      <c r="IL224" s="311"/>
      <c r="IM224" s="311"/>
      <c r="IN224" s="311"/>
      <c r="IO224" s="311"/>
    </row>
    <row r="225" spans="1:253" ht="90" customHeight="1">
      <c r="A225" s="306" t="s">
        <v>419</v>
      </c>
      <c r="B225" s="307" t="s">
        <v>420</v>
      </c>
      <c r="C225" s="279" t="s">
        <v>340</v>
      </c>
      <c r="D225" s="292">
        <v>15.4</v>
      </c>
      <c r="E225" s="293"/>
      <c r="F225" s="185">
        <f>D225*E225</f>
        <v>0</v>
      </c>
      <c r="G225" s="294"/>
      <c r="H225" s="322"/>
      <c r="I225" s="322"/>
      <c r="J225" s="322"/>
      <c r="K225" s="322"/>
      <c r="L225" s="322"/>
      <c r="M225" s="322"/>
      <c r="N225" s="322"/>
      <c r="O225" s="322"/>
      <c r="P225" s="322"/>
      <c r="Q225" s="322"/>
      <c r="R225" s="322"/>
      <c r="S225" s="322"/>
      <c r="T225" s="322"/>
      <c r="U225" s="322"/>
      <c r="V225" s="322"/>
      <c r="W225" s="322"/>
      <c r="X225" s="322"/>
      <c r="Y225" s="322"/>
      <c r="Z225" s="322"/>
      <c r="AA225" s="322"/>
      <c r="AB225" s="322"/>
      <c r="AC225" s="322"/>
      <c r="AD225" s="322"/>
      <c r="AE225" s="322"/>
      <c r="AF225" s="322"/>
      <c r="AG225" s="322"/>
      <c r="AH225" s="322"/>
      <c r="AI225" s="322"/>
      <c r="AJ225" s="322"/>
      <c r="AK225" s="322"/>
      <c r="AL225" s="322"/>
      <c r="AM225" s="322"/>
      <c r="AN225" s="322"/>
      <c r="AO225" s="322"/>
      <c r="AP225" s="322"/>
      <c r="AQ225" s="322"/>
      <c r="AR225" s="322"/>
      <c r="AS225" s="322"/>
      <c r="AT225" s="322"/>
      <c r="AU225" s="322"/>
      <c r="AV225" s="322"/>
      <c r="AW225" s="322"/>
      <c r="AX225" s="322"/>
      <c r="AY225" s="322"/>
      <c r="AZ225" s="322"/>
      <c r="BA225" s="322"/>
      <c r="BB225" s="322"/>
      <c r="BC225" s="322"/>
      <c r="BD225" s="322"/>
      <c r="BE225" s="322"/>
      <c r="BF225" s="322"/>
      <c r="BG225" s="322"/>
      <c r="BH225" s="322"/>
      <c r="BI225" s="322"/>
      <c r="BJ225" s="322"/>
      <c r="BK225" s="322"/>
      <c r="BL225" s="322"/>
      <c r="BM225" s="322"/>
      <c r="BN225" s="322"/>
      <c r="BO225" s="322"/>
      <c r="BP225" s="322"/>
      <c r="BQ225" s="322"/>
      <c r="BR225" s="322"/>
      <c r="BS225" s="322"/>
      <c r="BT225" s="322"/>
      <c r="BU225" s="322"/>
      <c r="BV225" s="322"/>
      <c r="BW225" s="322"/>
      <c r="BX225" s="322"/>
      <c r="BY225" s="322"/>
      <c r="BZ225" s="322"/>
      <c r="CA225" s="322"/>
      <c r="CB225" s="322"/>
      <c r="CC225" s="322"/>
      <c r="CD225" s="322"/>
      <c r="CE225" s="322"/>
      <c r="CF225" s="322"/>
      <c r="CG225" s="322"/>
      <c r="CH225" s="322"/>
      <c r="CI225" s="322"/>
      <c r="CJ225" s="322"/>
      <c r="CK225" s="322"/>
      <c r="CL225" s="322"/>
      <c r="CM225" s="322"/>
      <c r="CN225" s="322"/>
      <c r="CO225" s="322"/>
      <c r="CP225" s="322"/>
      <c r="CQ225" s="322"/>
      <c r="CR225" s="322"/>
      <c r="CS225" s="322"/>
      <c r="CT225" s="322"/>
      <c r="CU225" s="322"/>
      <c r="CV225" s="322"/>
      <c r="CW225" s="322"/>
      <c r="CX225" s="322"/>
      <c r="CY225" s="322"/>
      <c r="CZ225" s="322"/>
      <c r="DA225" s="322"/>
      <c r="DB225" s="322"/>
      <c r="DC225" s="322"/>
      <c r="DD225" s="322"/>
      <c r="DE225" s="322"/>
      <c r="DF225" s="322"/>
      <c r="DG225" s="322"/>
      <c r="DH225" s="322"/>
      <c r="DI225" s="322"/>
      <c r="DJ225" s="322"/>
      <c r="DK225" s="322"/>
      <c r="DL225" s="322"/>
      <c r="DM225" s="322"/>
      <c r="DN225" s="322"/>
      <c r="DO225" s="322"/>
      <c r="DP225" s="322"/>
      <c r="DQ225" s="322"/>
      <c r="DR225" s="322"/>
      <c r="DS225" s="322"/>
      <c r="DT225" s="322"/>
      <c r="DU225" s="322"/>
      <c r="DV225" s="322"/>
      <c r="DW225" s="322"/>
      <c r="DX225" s="322"/>
      <c r="DY225" s="322"/>
      <c r="DZ225" s="322"/>
      <c r="EA225" s="322"/>
      <c r="EB225" s="322"/>
      <c r="EC225" s="322"/>
      <c r="ED225" s="322"/>
      <c r="EE225" s="322"/>
      <c r="EF225" s="322"/>
      <c r="EG225" s="322"/>
      <c r="EH225" s="322"/>
      <c r="EI225" s="322"/>
      <c r="EJ225" s="322"/>
      <c r="EK225" s="322"/>
      <c r="EL225" s="322"/>
      <c r="EM225" s="322"/>
      <c r="EN225" s="322"/>
      <c r="EO225" s="322"/>
      <c r="EP225" s="322"/>
      <c r="EQ225" s="322"/>
      <c r="ER225" s="322"/>
      <c r="ES225" s="322"/>
      <c r="ET225" s="322"/>
      <c r="EU225" s="322"/>
      <c r="EV225" s="322"/>
      <c r="EW225" s="322"/>
      <c r="EX225" s="322"/>
      <c r="EY225" s="322"/>
      <c r="EZ225" s="322"/>
      <c r="FA225" s="322"/>
      <c r="FB225" s="322"/>
      <c r="FC225" s="322"/>
      <c r="FD225" s="322"/>
      <c r="FE225" s="322"/>
      <c r="FF225" s="322"/>
      <c r="FG225" s="322"/>
      <c r="FH225" s="322"/>
      <c r="FI225" s="322"/>
      <c r="FJ225" s="322"/>
      <c r="FK225" s="322"/>
      <c r="FL225" s="322"/>
      <c r="FM225" s="322"/>
      <c r="FN225" s="322"/>
      <c r="FO225" s="322"/>
      <c r="FP225" s="322"/>
      <c r="FQ225" s="322"/>
      <c r="FR225" s="322"/>
      <c r="FS225" s="322"/>
      <c r="FT225" s="322"/>
      <c r="FU225" s="322"/>
      <c r="FV225" s="322"/>
      <c r="FW225" s="322"/>
      <c r="FX225" s="322"/>
      <c r="FY225" s="322"/>
      <c r="FZ225" s="322"/>
      <c r="GA225" s="322"/>
      <c r="GB225" s="322"/>
      <c r="GC225" s="322"/>
      <c r="GD225" s="322"/>
      <c r="GE225" s="322"/>
      <c r="GF225" s="322"/>
      <c r="GG225" s="322"/>
      <c r="GH225" s="322"/>
      <c r="GI225" s="322"/>
      <c r="GJ225" s="322"/>
      <c r="GK225" s="322"/>
      <c r="GL225" s="322"/>
      <c r="GM225" s="322"/>
      <c r="GN225" s="322"/>
      <c r="GO225" s="322"/>
      <c r="GP225" s="322"/>
      <c r="GQ225" s="322"/>
      <c r="GR225" s="322"/>
      <c r="GS225" s="322"/>
      <c r="GT225" s="322"/>
      <c r="GU225" s="322"/>
      <c r="GV225" s="322"/>
      <c r="GW225" s="322"/>
      <c r="GX225" s="322"/>
      <c r="GY225" s="322"/>
      <c r="GZ225" s="322"/>
      <c r="HA225" s="322"/>
      <c r="HB225" s="322"/>
      <c r="HC225" s="322"/>
      <c r="HD225" s="322"/>
      <c r="HE225" s="322"/>
      <c r="HF225" s="322"/>
      <c r="HG225" s="322"/>
      <c r="HH225" s="322"/>
      <c r="HI225" s="322"/>
      <c r="HJ225" s="322"/>
      <c r="HK225" s="322"/>
      <c r="HL225" s="322"/>
      <c r="HM225" s="322"/>
      <c r="HN225" s="322"/>
      <c r="HO225" s="322"/>
      <c r="HP225" s="322"/>
      <c r="HQ225" s="322"/>
      <c r="HR225" s="322"/>
      <c r="HS225" s="322"/>
      <c r="HT225" s="322"/>
      <c r="HU225" s="322"/>
      <c r="HV225" s="322"/>
      <c r="HW225" s="322"/>
      <c r="HX225" s="322"/>
      <c r="HY225" s="322"/>
      <c r="HZ225" s="322"/>
      <c r="IA225" s="322"/>
      <c r="IB225" s="322"/>
      <c r="IC225" s="322"/>
      <c r="ID225" s="322"/>
      <c r="IE225" s="322"/>
      <c r="IF225" s="322"/>
      <c r="IG225" s="322"/>
      <c r="IH225" s="322"/>
      <c r="II225" s="322"/>
      <c r="IJ225" s="322"/>
      <c r="IK225" s="322"/>
      <c r="IL225" s="322"/>
      <c r="IM225" s="322"/>
      <c r="IN225" s="322"/>
      <c r="IO225" s="322"/>
    </row>
    <row r="226" spans="1:253">
      <c r="A226" s="323"/>
      <c r="B226" s="324"/>
      <c r="C226" s="325"/>
      <c r="D226" s="326"/>
      <c r="E226" s="326"/>
      <c r="F226" s="327"/>
      <c r="G226" s="328"/>
      <c r="H226" s="328"/>
      <c r="I226" s="328"/>
      <c r="J226" s="328"/>
      <c r="K226" s="328"/>
      <c r="L226" s="328"/>
      <c r="M226" s="328"/>
      <c r="N226" s="328"/>
      <c r="O226" s="328"/>
      <c r="P226" s="328"/>
      <c r="Q226" s="328"/>
      <c r="R226" s="328"/>
      <c r="S226" s="328"/>
      <c r="T226" s="328"/>
      <c r="U226" s="328"/>
      <c r="V226" s="328"/>
      <c r="W226" s="328"/>
      <c r="X226" s="328"/>
      <c r="Y226" s="328"/>
      <c r="Z226" s="328"/>
      <c r="AA226" s="328"/>
      <c r="AB226" s="328"/>
      <c r="AC226" s="328"/>
      <c r="AD226" s="328"/>
      <c r="AE226" s="328"/>
      <c r="AF226" s="328"/>
      <c r="AG226" s="328"/>
      <c r="AH226" s="328"/>
      <c r="AI226" s="328"/>
      <c r="AJ226" s="328"/>
      <c r="AK226" s="328"/>
      <c r="AL226" s="328"/>
      <c r="AM226" s="328"/>
      <c r="AN226" s="328"/>
      <c r="AO226" s="328"/>
      <c r="AP226" s="328"/>
      <c r="AQ226" s="328"/>
      <c r="AR226" s="328"/>
      <c r="AS226" s="328"/>
      <c r="AT226" s="328"/>
      <c r="AU226" s="328"/>
      <c r="AV226" s="328"/>
      <c r="AW226" s="328"/>
      <c r="AX226" s="328"/>
      <c r="AY226" s="328"/>
      <c r="AZ226" s="328"/>
      <c r="BA226" s="328"/>
      <c r="BB226" s="328"/>
      <c r="BC226" s="328"/>
      <c r="BD226" s="328"/>
      <c r="BE226" s="328"/>
      <c r="BF226" s="328"/>
      <c r="BG226" s="328"/>
      <c r="BH226" s="328"/>
      <c r="BI226" s="328"/>
      <c r="BJ226" s="328"/>
      <c r="BK226" s="328"/>
      <c r="BL226" s="328"/>
      <c r="BM226" s="328"/>
      <c r="BN226" s="328"/>
      <c r="BO226" s="328"/>
      <c r="BP226" s="328"/>
      <c r="BQ226" s="328"/>
      <c r="BR226" s="328"/>
      <c r="BS226" s="328"/>
      <c r="BT226" s="328"/>
      <c r="BU226" s="328"/>
      <c r="BV226" s="328"/>
      <c r="BW226" s="328"/>
      <c r="BX226" s="328"/>
      <c r="BY226" s="328"/>
      <c r="BZ226" s="328"/>
      <c r="CA226" s="328"/>
      <c r="CB226" s="328"/>
      <c r="CC226" s="328"/>
      <c r="CD226" s="328"/>
      <c r="CE226" s="328"/>
      <c r="CF226" s="328"/>
      <c r="CG226" s="328"/>
      <c r="CH226" s="328"/>
      <c r="CI226" s="328"/>
      <c r="CJ226" s="328"/>
      <c r="CK226" s="328"/>
      <c r="CL226" s="328"/>
      <c r="CM226" s="328"/>
      <c r="CN226" s="328"/>
      <c r="CO226" s="328"/>
      <c r="CP226" s="328"/>
      <c r="CQ226" s="328"/>
      <c r="CR226" s="328"/>
      <c r="CS226" s="328"/>
      <c r="CT226" s="328"/>
      <c r="CU226" s="328"/>
      <c r="CV226" s="328"/>
      <c r="CW226" s="328"/>
      <c r="CX226" s="328"/>
      <c r="CY226" s="328"/>
      <c r="CZ226" s="328"/>
      <c r="DA226" s="328"/>
      <c r="DB226" s="328"/>
      <c r="DC226" s="328"/>
      <c r="DD226" s="328"/>
      <c r="DE226" s="328"/>
      <c r="DF226" s="328"/>
      <c r="DG226" s="328"/>
      <c r="DH226" s="328"/>
      <c r="DI226" s="328"/>
      <c r="DJ226" s="328"/>
      <c r="DK226" s="328"/>
      <c r="DL226" s="328"/>
      <c r="DM226" s="328"/>
      <c r="DN226" s="328"/>
      <c r="DO226" s="328"/>
      <c r="DP226" s="328"/>
      <c r="DQ226" s="328"/>
      <c r="DR226" s="328"/>
      <c r="DS226" s="328"/>
      <c r="DT226" s="328"/>
      <c r="DU226" s="328"/>
      <c r="DV226" s="328"/>
      <c r="DW226" s="328"/>
      <c r="DX226" s="328"/>
      <c r="DY226" s="328"/>
      <c r="DZ226" s="328"/>
      <c r="EA226" s="328"/>
      <c r="EB226" s="328"/>
      <c r="EC226" s="328"/>
      <c r="ED226" s="328"/>
      <c r="EE226" s="328"/>
      <c r="EF226" s="328"/>
      <c r="EG226" s="328"/>
      <c r="EH226" s="328"/>
      <c r="EI226" s="328"/>
      <c r="EJ226" s="328"/>
      <c r="EK226" s="328"/>
      <c r="EL226" s="328"/>
      <c r="EM226" s="328"/>
      <c r="EN226" s="328"/>
      <c r="EO226" s="328"/>
      <c r="EP226" s="328"/>
      <c r="EQ226" s="328"/>
      <c r="ER226" s="328"/>
      <c r="ES226" s="328"/>
      <c r="ET226" s="328"/>
      <c r="EU226" s="328"/>
      <c r="EV226" s="328"/>
      <c r="EW226" s="328"/>
      <c r="EX226" s="328"/>
      <c r="EY226" s="328"/>
      <c r="EZ226" s="328"/>
      <c r="FA226" s="328"/>
      <c r="FB226" s="328"/>
      <c r="FC226" s="328"/>
      <c r="FD226" s="328"/>
      <c r="FE226" s="328"/>
      <c r="FF226" s="328"/>
      <c r="FG226" s="328"/>
      <c r="FH226" s="328"/>
      <c r="FI226" s="328"/>
      <c r="FJ226" s="328"/>
      <c r="FK226" s="328"/>
      <c r="FL226" s="328"/>
      <c r="FM226" s="328"/>
      <c r="FN226" s="328"/>
      <c r="FO226" s="328"/>
      <c r="FP226" s="328"/>
      <c r="FQ226" s="328"/>
      <c r="FR226" s="328"/>
      <c r="FS226" s="328"/>
      <c r="FT226" s="328"/>
      <c r="FU226" s="328"/>
      <c r="FV226" s="328"/>
      <c r="FW226" s="328"/>
      <c r="FX226" s="328"/>
      <c r="FY226" s="328"/>
      <c r="FZ226" s="328"/>
      <c r="GA226" s="328"/>
      <c r="GB226" s="328"/>
      <c r="GC226" s="328"/>
      <c r="GD226" s="328"/>
      <c r="GE226" s="328"/>
      <c r="GF226" s="328"/>
      <c r="GG226" s="328"/>
      <c r="GH226" s="328"/>
      <c r="GI226" s="328"/>
      <c r="GJ226" s="328"/>
      <c r="GK226" s="328"/>
      <c r="GL226" s="328"/>
      <c r="GM226" s="328"/>
      <c r="GN226" s="328"/>
      <c r="GO226" s="328"/>
      <c r="GP226" s="328"/>
      <c r="GQ226" s="328"/>
      <c r="GR226" s="328"/>
      <c r="GS226" s="328"/>
      <c r="GT226" s="328"/>
      <c r="GU226" s="328"/>
      <c r="GV226" s="328"/>
      <c r="GW226" s="328"/>
      <c r="GX226" s="328"/>
      <c r="GY226" s="328"/>
      <c r="GZ226" s="328"/>
      <c r="HA226" s="328"/>
      <c r="HB226" s="328"/>
      <c r="HC226" s="328"/>
      <c r="HD226" s="328"/>
      <c r="HE226" s="328"/>
      <c r="HF226" s="328"/>
      <c r="HG226" s="328"/>
      <c r="HH226" s="328"/>
      <c r="HI226" s="328"/>
      <c r="HJ226" s="328"/>
      <c r="HK226" s="328"/>
      <c r="HL226" s="328"/>
      <c r="HM226" s="328"/>
      <c r="HN226" s="328"/>
      <c r="HO226" s="328"/>
      <c r="HP226" s="328"/>
      <c r="HQ226" s="328"/>
      <c r="HR226" s="328"/>
      <c r="HS226" s="328"/>
      <c r="HT226" s="328"/>
      <c r="HU226" s="328"/>
      <c r="HV226" s="328"/>
      <c r="HW226" s="328"/>
      <c r="HX226" s="328"/>
      <c r="HY226" s="328"/>
      <c r="HZ226" s="328"/>
      <c r="IA226" s="328"/>
      <c r="IB226" s="328"/>
      <c r="IC226" s="328"/>
      <c r="ID226" s="328"/>
      <c r="IE226" s="328"/>
      <c r="IF226" s="328"/>
      <c r="IG226" s="328"/>
      <c r="IH226" s="328"/>
      <c r="II226" s="328"/>
      <c r="IJ226" s="328"/>
      <c r="IK226" s="328"/>
      <c r="IL226" s="328"/>
      <c r="IM226" s="328"/>
      <c r="IN226" s="328"/>
      <c r="IO226" s="328"/>
    </row>
    <row r="227" spans="1:253">
      <c r="A227" s="329"/>
      <c r="B227" s="331" t="s">
        <v>421</v>
      </c>
      <c r="C227" s="332"/>
      <c r="D227" s="333"/>
      <c r="E227" s="333"/>
      <c r="F227" s="334">
        <f>F225</f>
        <v>0</v>
      </c>
      <c r="G227" s="328"/>
      <c r="H227" s="328"/>
      <c r="I227" s="328"/>
      <c r="J227" s="328"/>
      <c r="K227" s="328"/>
      <c r="L227" s="328"/>
      <c r="M227" s="328"/>
      <c r="N227" s="328"/>
      <c r="O227" s="328"/>
      <c r="P227" s="328"/>
      <c r="Q227" s="328"/>
      <c r="R227" s="328"/>
      <c r="S227" s="328"/>
      <c r="T227" s="328"/>
      <c r="U227" s="328"/>
      <c r="V227" s="328"/>
      <c r="W227" s="328"/>
      <c r="X227" s="328"/>
      <c r="Y227" s="328"/>
      <c r="Z227" s="328"/>
      <c r="AA227" s="328"/>
      <c r="AB227" s="328"/>
      <c r="AC227" s="328"/>
      <c r="AD227" s="328"/>
      <c r="AE227" s="328"/>
      <c r="AF227" s="328"/>
      <c r="AG227" s="328"/>
      <c r="AH227" s="328"/>
      <c r="AI227" s="328"/>
      <c r="AJ227" s="328"/>
      <c r="AK227" s="328"/>
      <c r="AL227" s="328"/>
      <c r="AM227" s="328"/>
      <c r="AN227" s="328"/>
      <c r="AO227" s="328"/>
      <c r="AP227" s="328"/>
      <c r="AQ227" s="328"/>
      <c r="AR227" s="328"/>
      <c r="AS227" s="328"/>
      <c r="AT227" s="328"/>
      <c r="AU227" s="328"/>
      <c r="AV227" s="328"/>
      <c r="AW227" s="328"/>
      <c r="AX227" s="328"/>
      <c r="AY227" s="328"/>
      <c r="AZ227" s="328"/>
      <c r="BA227" s="328"/>
      <c r="BB227" s="328"/>
      <c r="BC227" s="328"/>
      <c r="BD227" s="328"/>
      <c r="BE227" s="328"/>
      <c r="BF227" s="328"/>
      <c r="BG227" s="328"/>
      <c r="BH227" s="328"/>
      <c r="BI227" s="328"/>
      <c r="BJ227" s="328"/>
      <c r="BK227" s="328"/>
      <c r="BL227" s="328"/>
      <c r="BM227" s="328"/>
      <c r="BN227" s="328"/>
      <c r="BO227" s="328"/>
      <c r="BP227" s="328"/>
      <c r="BQ227" s="328"/>
      <c r="BR227" s="328"/>
      <c r="BS227" s="328"/>
      <c r="BT227" s="328"/>
      <c r="BU227" s="328"/>
      <c r="BV227" s="328"/>
      <c r="BW227" s="328"/>
      <c r="BX227" s="328"/>
      <c r="BY227" s="328"/>
      <c r="BZ227" s="328"/>
      <c r="CA227" s="328"/>
      <c r="CB227" s="328"/>
      <c r="CC227" s="328"/>
      <c r="CD227" s="328"/>
      <c r="CE227" s="328"/>
      <c r="CF227" s="328"/>
      <c r="CG227" s="328"/>
      <c r="CH227" s="328"/>
      <c r="CI227" s="328"/>
      <c r="CJ227" s="328"/>
      <c r="CK227" s="328"/>
      <c r="CL227" s="328"/>
      <c r="CM227" s="328"/>
      <c r="CN227" s="328"/>
      <c r="CO227" s="328"/>
      <c r="CP227" s="328"/>
      <c r="CQ227" s="328"/>
      <c r="CR227" s="328"/>
      <c r="CS227" s="328"/>
      <c r="CT227" s="328"/>
      <c r="CU227" s="328"/>
      <c r="CV227" s="328"/>
      <c r="CW227" s="328"/>
      <c r="CX227" s="328"/>
      <c r="CY227" s="328"/>
      <c r="CZ227" s="328"/>
      <c r="DA227" s="328"/>
      <c r="DB227" s="328"/>
      <c r="DC227" s="328"/>
      <c r="DD227" s="328"/>
      <c r="DE227" s="328"/>
      <c r="DF227" s="328"/>
      <c r="DG227" s="328"/>
      <c r="DH227" s="328"/>
      <c r="DI227" s="328"/>
      <c r="DJ227" s="328"/>
      <c r="DK227" s="328"/>
      <c r="DL227" s="328"/>
      <c r="DM227" s="328"/>
      <c r="DN227" s="328"/>
      <c r="DO227" s="328"/>
      <c r="DP227" s="328"/>
      <c r="DQ227" s="328"/>
      <c r="DR227" s="328"/>
      <c r="DS227" s="328"/>
      <c r="DT227" s="328"/>
      <c r="DU227" s="328"/>
      <c r="DV227" s="328"/>
      <c r="DW227" s="328"/>
      <c r="DX227" s="328"/>
      <c r="DY227" s="328"/>
      <c r="DZ227" s="328"/>
      <c r="EA227" s="328"/>
      <c r="EB227" s="328"/>
      <c r="EC227" s="328"/>
      <c r="ED227" s="328"/>
      <c r="EE227" s="328"/>
      <c r="EF227" s="328"/>
      <c r="EG227" s="328"/>
      <c r="EH227" s="328"/>
      <c r="EI227" s="328"/>
      <c r="EJ227" s="328"/>
      <c r="EK227" s="328"/>
      <c r="EL227" s="328"/>
      <c r="EM227" s="328"/>
      <c r="EN227" s="328"/>
      <c r="EO227" s="328"/>
      <c r="EP227" s="328"/>
      <c r="EQ227" s="328"/>
      <c r="ER227" s="328"/>
      <c r="ES227" s="328"/>
      <c r="ET227" s="328"/>
      <c r="EU227" s="328"/>
      <c r="EV227" s="328"/>
      <c r="EW227" s="328"/>
      <c r="EX227" s="328"/>
      <c r="EY227" s="328"/>
      <c r="EZ227" s="328"/>
      <c r="FA227" s="328"/>
      <c r="FB227" s="328"/>
      <c r="FC227" s="328"/>
      <c r="FD227" s="328"/>
      <c r="FE227" s="328"/>
      <c r="FF227" s="328"/>
      <c r="FG227" s="328"/>
      <c r="FH227" s="328"/>
      <c r="FI227" s="328"/>
      <c r="FJ227" s="328"/>
      <c r="FK227" s="328"/>
      <c r="FL227" s="328"/>
      <c r="FM227" s="328"/>
      <c r="FN227" s="328"/>
      <c r="FO227" s="328"/>
      <c r="FP227" s="328"/>
      <c r="FQ227" s="328"/>
      <c r="FR227" s="328"/>
      <c r="FS227" s="328"/>
      <c r="FT227" s="328"/>
      <c r="FU227" s="328"/>
      <c r="FV227" s="328"/>
      <c r="FW227" s="328"/>
      <c r="FX227" s="328"/>
      <c r="FY227" s="328"/>
      <c r="FZ227" s="328"/>
      <c r="GA227" s="328"/>
      <c r="GB227" s="328"/>
      <c r="GC227" s="328"/>
      <c r="GD227" s="328"/>
      <c r="GE227" s="328"/>
      <c r="GF227" s="328"/>
      <c r="GG227" s="328"/>
      <c r="GH227" s="328"/>
      <c r="GI227" s="328"/>
      <c r="GJ227" s="328"/>
      <c r="GK227" s="328"/>
      <c r="GL227" s="328"/>
      <c r="GM227" s="328"/>
      <c r="GN227" s="328"/>
      <c r="GO227" s="328"/>
      <c r="GP227" s="328"/>
      <c r="GQ227" s="328"/>
      <c r="GR227" s="328"/>
      <c r="GS227" s="328"/>
      <c r="GT227" s="328"/>
      <c r="GU227" s="328"/>
      <c r="GV227" s="328"/>
      <c r="GW227" s="328"/>
      <c r="GX227" s="328"/>
      <c r="GY227" s="328"/>
      <c r="GZ227" s="328"/>
      <c r="HA227" s="328"/>
      <c r="HB227" s="328"/>
      <c r="HC227" s="328"/>
      <c r="HD227" s="328"/>
      <c r="HE227" s="328"/>
      <c r="HF227" s="328"/>
      <c r="HG227" s="328"/>
      <c r="HH227" s="328"/>
      <c r="HI227" s="328"/>
      <c r="HJ227" s="328"/>
      <c r="HK227" s="328"/>
      <c r="HL227" s="328"/>
      <c r="HM227" s="328"/>
      <c r="HN227" s="328"/>
      <c r="HO227" s="328"/>
      <c r="HP227" s="328"/>
      <c r="HQ227" s="328"/>
      <c r="HR227" s="328"/>
      <c r="HS227" s="328"/>
      <c r="HT227" s="328"/>
      <c r="HU227" s="328"/>
      <c r="HV227" s="328"/>
      <c r="HW227" s="328"/>
      <c r="HX227" s="328"/>
      <c r="HY227" s="328"/>
      <c r="HZ227" s="328"/>
      <c r="IA227" s="328"/>
      <c r="IB227" s="328"/>
      <c r="IC227" s="328"/>
      <c r="ID227" s="328"/>
      <c r="IE227" s="328"/>
      <c r="IF227" s="328"/>
      <c r="IG227" s="328"/>
      <c r="IH227" s="328"/>
      <c r="II227" s="328"/>
      <c r="IJ227" s="328"/>
      <c r="IK227" s="328"/>
      <c r="IL227" s="328"/>
      <c r="IM227" s="328"/>
      <c r="IN227" s="328"/>
      <c r="IO227" s="328"/>
    </row>
    <row r="228" spans="1:253">
      <c r="A228" s="330"/>
      <c r="B228" s="331"/>
      <c r="C228" s="332"/>
      <c r="D228" s="333"/>
      <c r="E228" s="333"/>
      <c r="F228" s="334"/>
      <c r="G228" s="328"/>
      <c r="H228" s="328"/>
      <c r="I228" s="328"/>
      <c r="J228" s="328"/>
      <c r="K228" s="328"/>
      <c r="L228" s="328"/>
      <c r="M228" s="328"/>
      <c r="N228" s="328"/>
      <c r="O228" s="328"/>
      <c r="P228" s="328"/>
      <c r="Q228" s="328"/>
      <c r="R228" s="328"/>
      <c r="S228" s="328"/>
      <c r="T228" s="328"/>
      <c r="U228" s="328"/>
      <c r="V228" s="328"/>
      <c r="W228" s="328"/>
      <c r="X228" s="328"/>
      <c r="Y228" s="328"/>
      <c r="Z228" s="328"/>
      <c r="AA228" s="328"/>
      <c r="AB228" s="328"/>
      <c r="AC228" s="328"/>
      <c r="AD228" s="328"/>
      <c r="AE228" s="328"/>
      <c r="AF228" s="328"/>
      <c r="AG228" s="328"/>
      <c r="AH228" s="328"/>
      <c r="AI228" s="328"/>
      <c r="AJ228" s="328"/>
      <c r="AK228" s="328"/>
      <c r="AL228" s="328"/>
      <c r="AM228" s="328"/>
      <c r="AN228" s="328"/>
      <c r="AO228" s="328"/>
      <c r="AP228" s="328"/>
      <c r="AQ228" s="328"/>
      <c r="AR228" s="328"/>
      <c r="AS228" s="328"/>
      <c r="AT228" s="328"/>
      <c r="AU228" s="328"/>
      <c r="AV228" s="328"/>
      <c r="AW228" s="328"/>
      <c r="AX228" s="328"/>
      <c r="AY228" s="328"/>
      <c r="AZ228" s="328"/>
      <c r="BA228" s="328"/>
      <c r="BB228" s="328"/>
      <c r="BC228" s="328"/>
      <c r="BD228" s="328"/>
      <c r="BE228" s="328"/>
      <c r="BF228" s="328"/>
      <c r="BG228" s="328"/>
      <c r="BH228" s="328"/>
      <c r="BI228" s="328"/>
      <c r="BJ228" s="328"/>
      <c r="BK228" s="328"/>
      <c r="BL228" s="328"/>
      <c r="BM228" s="328"/>
      <c r="BN228" s="328"/>
      <c r="BO228" s="328"/>
      <c r="BP228" s="328"/>
      <c r="BQ228" s="328"/>
      <c r="BR228" s="328"/>
      <c r="BS228" s="328"/>
      <c r="BT228" s="328"/>
      <c r="BU228" s="328"/>
      <c r="BV228" s="328"/>
      <c r="BW228" s="328"/>
      <c r="BX228" s="328"/>
      <c r="BY228" s="328"/>
      <c r="BZ228" s="328"/>
      <c r="CA228" s="328"/>
      <c r="CB228" s="328"/>
      <c r="CC228" s="328"/>
      <c r="CD228" s="328"/>
      <c r="CE228" s="328"/>
      <c r="CF228" s="328"/>
      <c r="CG228" s="328"/>
      <c r="CH228" s="328"/>
      <c r="CI228" s="328"/>
      <c r="CJ228" s="328"/>
      <c r="CK228" s="328"/>
      <c r="CL228" s="328"/>
      <c r="CM228" s="328"/>
      <c r="CN228" s="328"/>
      <c r="CO228" s="328"/>
      <c r="CP228" s="328"/>
      <c r="CQ228" s="328"/>
      <c r="CR228" s="328"/>
      <c r="CS228" s="328"/>
      <c r="CT228" s="328"/>
      <c r="CU228" s="328"/>
      <c r="CV228" s="328"/>
      <c r="CW228" s="328"/>
      <c r="CX228" s="328"/>
      <c r="CY228" s="328"/>
      <c r="CZ228" s="328"/>
      <c r="DA228" s="328"/>
      <c r="DB228" s="328"/>
      <c r="DC228" s="328"/>
      <c r="DD228" s="328"/>
      <c r="DE228" s="328"/>
      <c r="DF228" s="328"/>
      <c r="DG228" s="328"/>
      <c r="DH228" s="328"/>
      <c r="DI228" s="328"/>
      <c r="DJ228" s="328"/>
      <c r="DK228" s="328"/>
      <c r="DL228" s="328"/>
      <c r="DM228" s="328"/>
      <c r="DN228" s="328"/>
      <c r="DO228" s="328"/>
      <c r="DP228" s="328"/>
      <c r="DQ228" s="328"/>
      <c r="DR228" s="328"/>
      <c r="DS228" s="328"/>
      <c r="DT228" s="328"/>
      <c r="DU228" s="328"/>
      <c r="DV228" s="328"/>
      <c r="DW228" s="328"/>
      <c r="DX228" s="328"/>
      <c r="DY228" s="328"/>
      <c r="DZ228" s="328"/>
      <c r="EA228" s="328"/>
      <c r="EB228" s="328"/>
      <c r="EC228" s="328"/>
      <c r="ED228" s="328"/>
      <c r="EE228" s="328"/>
      <c r="EF228" s="328"/>
      <c r="EG228" s="328"/>
      <c r="EH228" s="328"/>
      <c r="EI228" s="328"/>
      <c r="EJ228" s="328"/>
      <c r="EK228" s="328"/>
      <c r="EL228" s="328"/>
      <c r="EM228" s="328"/>
      <c r="EN228" s="328"/>
      <c r="EO228" s="328"/>
      <c r="EP228" s="328"/>
      <c r="EQ228" s="328"/>
      <c r="ER228" s="328"/>
      <c r="ES228" s="328"/>
      <c r="ET228" s="328"/>
      <c r="EU228" s="328"/>
      <c r="EV228" s="328"/>
      <c r="EW228" s="328"/>
      <c r="EX228" s="328"/>
      <c r="EY228" s="328"/>
      <c r="EZ228" s="328"/>
      <c r="FA228" s="328"/>
      <c r="FB228" s="328"/>
      <c r="FC228" s="328"/>
      <c r="FD228" s="328"/>
      <c r="FE228" s="328"/>
      <c r="FF228" s="328"/>
      <c r="FG228" s="328"/>
      <c r="FH228" s="328"/>
      <c r="FI228" s="328"/>
      <c r="FJ228" s="328"/>
      <c r="FK228" s="328"/>
      <c r="FL228" s="328"/>
      <c r="FM228" s="328"/>
      <c r="FN228" s="328"/>
      <c r="FO228" s="328"/>
      <c r="FP228" s="328"/>
      <c r="FQ228" s="328"/>
      <c r="FR228" s="328"/>
      <c r="FS228" s="328"/>
      <c r="FT228" s="328"/>
      <c r="FU228" s="328"/>
      <c r="FV228" s="328"/>
      <c r="FW228" s="328"/>
      <c r="FX228" s="328"/>
      <c r="FY228" s="328"/>
      <c r="FZ228" s="328"/>
      <c r="GA228" s="328"/>
      <c r="GB228" s="328"/>
      <c r="GC228" s="328"/>
      <c r="GD228" s="328"/>
      <c r="GE228" s="328"/>
      <c r="GF228" s="328"/>
      <c r="GG228" s="328"/>
      <c r="GH228" s="328"/>
      <c r="GI228" s="328"/>
      <c r="GJ228" s="328"/>
      <c r="GK228" s="328"/>
      <c r="GL228" s="328"/>
      <c r="GM228" s="328"/>
      <c r="GN228" s="328"/>
      <c r="GO228" s="328"/>
      <c r="GP228" s="328"/>
      <c r="GQ228" s="328"/>
      <c r="GR228" s="328"/>
      <c r="GS228" s="328"/>
      <c r="GT228" s="328"/>
      <c r="GU228" s="328"/>
      <c r="GV228" s="328"/>
      <c r="GW228" s="328"/>
      <c r="GX228" s="328"/>
      <c r="GY228" s="328"/>
      <c r="GZ228" s="328"/>
      <c r="HA228" s="328"/>
      <c r="HB228" s="328"/>
      <c r="HC228" s="328"/>
      <c r="HD228" s="328"/>
      <c r="HE228" s="328"/>
      <c r="HF228" s="328"/>
      <c r="HG228" s="328"/>
      <c r="HH228" s="328"/>
      <c r="HI228" s="328"/>
      <c r="HJ228" s="328"/>
      <c r="HK228" s="328"/>
      <c r="HL228" s="328"/>
      <c r="HM228" s="328"/>
      <c r="HN228" s="328"/>
      <c r="HO228" s="328"/>
      <c r="HP228" s="328"/>
      <c r="HQ228" s="328"/>
      <c r="HR228" s="328"/>
      <c r="HS228" s="328"/>
      <c r="HT228" s="328"/>
      <c r="HU228" s="328"/>
      <c r="HV228" s="328"/>
      <c r="HW228" s="328"/>
      <c r="HX228" s="328"/>
      <c r="HY228" s="328"/>
      <c r="HZ228" s="328"/>
      <c r="IA228" s="328"/>
      <c r="IB228" s="328"/>
      <c r="IC228" s="328"/>
      <c r="ID228" s="328"/>
      <c r="IE228" s="328"/>
      <c r="IF228" s="328"/>
      <c r="IG228" s="328"/>
      <c r="IH228" s="328"/>
      <c r="II228" s="328"/>
      <c r="IJ228" s="328"/>
      <c r="IK228" s="328"/>
      <c r="IL228" s="328"/>
      <c r="IM228" s="328"/>
      <c r="IN228" s="328"/>
      <c r="IO228" s="328"/>
    </row>
    <row r="229" spans="1:253">
      <c r="A229" s="330"/>
      <c r="B229" s="331"/>
      <c r="C229" s="332"/>
      <c r="D229" s="333"/>
      <c r="E229" s="333"/>
      <c r="F229" s="334"/>
      <c r="G229" s="328"/>
      <c r="H229" s="328"/>
      <c r="I229" s="328"/>
      <c r="J229" s="328"/>
      <c r="K229" s="328"/>
      <c r="L229" s="328"/>
      <c r="M229" s="328"/>
      <c r="N229" s="328"/>
      <c r="O229" s="328"/>
      <c r="P229" s="328"/>
      <c r="Q229" s="328"/>
      <c r="R229" s="328"/>
      <c r="S229" s="328"/>
      <c r="T229" s="328"/>
      <c r="U229" s="328"/>
      <c r="V229" s="328"/>
      <c r="W229" s="328"/>
      <c r="X229" s="328"/>
      <c r="Y229" s="328"/>
      <c r="Z229" s="328"/>
      <c r="AA229" s="328"/>
      <c r="AB229" s="328"/>
      <c r="AC229" s="328"/>
      <c r="AD229" s="328"/>
      <c r="AE229" s="328"/>
      <c r="AF229" s="328"/>
      <c r="AG229" s="328"/>
      <c r="AH229" s="328"/>
      <c r="AI229" s="328"/>
      <c r="AJ229" s="328"/>
      <c r="AK229" s="328"/>
      <c r="AL229" s="328"/>
      <c r="AM229" s="328"/>
      <c r="AN229" s="328"/>
      <c r="AO229" s="328"/>
      <c r="AP229" s="328"/>
      <c r="AQ229" s="328"/>
      <c r="AR229" s="328"/>
      <c r="AS229" s="328"/>
      <c r="AT229" s="328"/>
      <c r="AU229" s="328"/>
      <c r="AV229" s="328"/>
      <c r="AW229" s="328"/>
      <c r="AX229" s="328"/>
      <c r="AY229" s="328"/>
      <c r="AZ229" s="328"/>
      <c r="BA229" s="328"/>
      <c r="BB229" s="328"/>
      <c r="BC229" s="328"/>
      <c r="BD229" s="328"/>
      <c r="BE229" s="328"/>
      <c r="BF229" s="328"/>
      <c r="BG229" s="328"/>
      <c r="BH229" s="328"/>
      <c r="BI229" s="328"/>
      <c r="BJ229" s="328"/>
      <c r="BK229" s="328"/>
      <c r="BL229" s="328"/>
      <c r="BM229" s="328"/>
      <c r="BN229" s="328"/>
      <c r="BO229" s="328"/>
      <c r="BP229" s="328"/>
      <c r="BQ229" s="328"/>
      <c r="BR229" s="328"/>
      <c r="BS229" s="328"/>
      <c r="BT229" s="328"/>
      <c r="BU229" s="328"/>
      <c r="BV229" s="328"/>
      <c r="BW229" s="328"/>
      <c r="BX229" s="328"/>
      <c r="BY229" s="328"/>
      <c r="BZ229" s="328"/>
      <c r="CA229" s="328"/>
      <c r="CB229" s="328"/>
      <c r="CC229" s="328"/>
      <c r="CD229" s="328"/>
      <c r="CE229" s="328"/>
      <c r="CF229" s="328"/>
      <c r="CG229" s="328"/>
      <c r="CH229" s="328"/>
      <c r="CI229" s="328"/>
      <c r="CJ229" s="328"/>
      <c r="CK229" s="328"/>
      <c r="CL229" s="328"/>
      <c r="CM229" s="328"/>
      <c r="CN229" s="328"/>
      <c r="CO229" s="328"/>
      <c r="CP229" s="328"/>
      <c r="CQ229" s="328"/>
      <c r="CR229" s="328"/>
      <c r="CS229" s="328"/>
      <c r="CT229" s="328"/>
      <c r="CU229" s="328"/>
      <c r="CV229" s="328"/>
      <c r="CW229" s="328"/>
      <c r="CX229" s="328"/>
      <c r="CY229" s="328"/>
      <c r="CZ229" s="328"/>
      <c r="DA229" s="328"/>
      <c r="DB229" s="328"/>
      <c r="DC229" s="328"/>
      <c r="DD229" s="328"/>
      <c r="DE229" s="328"/>
      <c r="DF229" s="328"/>
      <c r="DG229" s="328"/>
      <c r="DH229" s="328"/>
      <c r="DI229" s="328"/>
      <c r="DJ229" s="328"/>
      <c r="DK229" s="328"/>
      <c r="DL229" s="328"/>
      <c r="DM229" s="328"/>
      <c r="DN229" s="328"/>
      <c r="DO229" s="328"/>
      <c r="DP229" s="328"/>
      <c r="DQ229" s="328"/>
      <c r="DR229" s="328"/>
      <c r="DS229" s="328"/>
      <c r="DT229" s="328"/>
      <c r="DU229" s="328"/>
      <c r="DV229" s="328"/>
      <c r="DW229" s="328"/>
      <c r="DX229" s="328"/>
      <c r="DY229" s="328"/>
      <c r="DZ229" s="328"/>
      <c r="EA229" s="328"/>
      <c r="EB229" s="328"/>
      <c r="EC229" s="328"/>
      <c r="ED229" s="328"/>
      <c r="EE229" s="328"/>
      <c r="EF229" s="328"/>
      <c r="EG229" s="328"/>
      <c r="EH229" s="328"/>
      <c r="EI229" s="328"/>
      <c r="EJ229" s="328"/>
      <c r="EK229" s="328"/>
      <c r="EL229" s="328"/>
      <c r="EM229" s="328"/>
      <c r="EN229" s="328"/>
      <c r="EO229" s="328"/>
      <c r="EP229" s="328"/>
      <c r="EQ229" s="328"/>
      <c r="ER229" s="328"/>
      <c r="ES229" s="328"/>
      <c r="ET229" s="328"/>
      <c r="EU229" s="328"/>
      <c r="EV229" s="328"/>
      <c r="EW229" s="328"/>
      <c r="EX229" s="328"/>
      <c r="EY229" s="328"/>
      <c r="EZ229" s="328"/>
      <c r="FA229" s="328"/>
      <c r="FB229" s="328"/>
      <c r="FC229" s="328"/>
      <c r="FD229" s="328"/>
      <c r="FE229" s="328"/>
      <c r="FF229" s="328"/>
      <c r="FG229" s="328"/>
      <c r="FH229" s="328"/>
      <c r="FI229" s="328"/>
      <c r="FJ229" s="328"/>
      <c r="FK229" s="328"/>
      <c r="FL229" s="328"/>
      <c r="FM229" s="328"/>
      <c r="FN229" s="328"/>
      <c r="FO229" s="328"/>
      <c r="FP229" s="328"/>
      <c r="FQ229" s="328"/>
      <c r="FR229" s="328"/>
      <c r="FS229" s="328"/>
      <c r="FT229" s="328"/>
      <c r="FU229" s="328"/>
      <c r="FV229" s="328"/>
      <c r="FW229" s="328"/>
      <c r="FX229" s="328"/>
      <c r="FY229" s="328"/>
      <c r="FZ229" s="328"/>
      <c r="GA229" s="328"/>
      <c r="GB229" s="328"/>
      <c r="GC229" s="328"/>
      <c r="GD229" s="328"/>
      <c r="GE229" s="328"/>
      <c r="GF229" s="328"/>
      <c r="GG229" s="328"/>
      <c r="GH229" s="328"/>
      <c r="GI229" s="328"/>
      <c r="GJ229" s="328"/>
      <c r="GK229" s="328"/>
      <c r="GL229" s="328"/>
      <c r="GM229" s="328"/>
      <c r="GN229" s="328"/>
      <c r="GO229" s="328"/>
      <c r="GP229" s="328"/>
      <c r="GQ229" s="328"/>
      <c r="GR229" s="328"/>
      <c r="GS229" s="328"/>
      <c r="GT229" s="328"/>
      <c r="GU229" s="328"/>
      <c r="GV229" s="328"/>
      <c r="GW229" s="328"/>
      <c r="GX229" s="328"/>
      <c r="GY229" s="328"/>
      <c r="GZ229" s="328"/>
      <c r="HA229" s="328"/>
      <c r="HB229" s="328"/>
      <c r="HC229" s="328"/>
      <c r="HD229" s="328"/>
      <c r="HE229" s="328"/>
      <c r="HF229" s="328"/>
      <c r="HG229" s="328"/>
      <c r="HH229" s="328"/>
      <c r="HI229" s="328"/>
      <c r="HJ229" s="328"/>
      <c r="HK229" s="328"/>
      <c r="HL229" s="328"/>
      <c r="HM229" s="328"/>
      <c r="HN229" s="328"/>
      <c r="HO229" s="328"/>
      <c r="HP229" s="328"/>
      <c r="HQ229" s="328"/>
      <c r="HR229" s="328"/>
      <c r="HS229" s="328"/>
      <c r="HT229" s="328"/>
      <c r="HU229" s="328"/>
      <c r="HV229" s="328"/>
      <c r="HW229" s="328"/>
      <c r="HX229" s="328"/>
      <c r="HY229" s="328"/>
      <c r="HZ229" s="328"/>
      <c r="IA229" s="328"/>
      <c r="IB229" s="328"/>
      <c r="IC229" s="328"/>
      <c r="ID229" s="328"/>
      <c r="IE229" s="328"/>
      <c r="IF229" s="328"/>
      <c r="IG229" s="328"/>
      <c r="IH229" s="328"/>
      <c r="II229" s="328"/>
      <c r="IJ229" s="328"/>
      <c r="IK229" s="328"/>
      <c r="IL229" s="328"/>
      <c r="IM229" s="328"/>
      <c r="IN229" s="328"/>
      <c r="IO229" s="328"/>
    </row>
    <row r="230" spans="1:253">
      <c r="A230" s="306" t="s">
        <v>422</v>
      </c>
      <c r="B230" s="307" t="s">
        <v>423</v>
      </c>
      <c r="C230" s="308"/>
      <c r="D230" s="309"/>
      <c r="E230" s="310"/>
      <c r="F230" s="310"/>
      <c r="G230" s="311"/>
      <c r="H230" s="311"/>
      <c r="I230" s="311"/>
      <c r="J230" s="311"/>
      <c r="K230" s="311"/>
      <c r="L230" s="311"/>
      <c r="M230" s="311"/>
      <c r="N230" s="311"/>
      <c r="O230" s="311"/>
      <c r="P230" s="311"/>
      <c r="Q230" s="311"/>
      <c r="R230" s="311"/>
      <c r="S230" s="311"/>
      <c r="T230" s="311"/>
      <c r="U230" s="311"/>
      <c r="V230" s="311"/>
      <c r="W230" s="311"/>
      <c r="X230" s="311"/>
      <c r="Y230" s="311"/>
      <c r="Z230" s="311"/>
      <c r="AA230" s="311"/>
      <c r="AB230" s="311"/>
      <c r="AC230" s="311"/>
      <c r="AD230" s="311"/>
      <c r="AE230" s="311"/>
      <c r="AF230" s="311"/>
      <c r="AG230" s="311"/>
      <c r="AH230" s="311"/>
      <c r="AI230" s="311"/>
      <c r="AJ230" s="311"/>
      <c r="AK230" s="311"/>
      <c r="AL230" s="311"/>
      <c r="AM230" s="311"/>
      <c r="AN230" s="311"/>
      <c r="AO230" s="311"/>
      <c r="AP230" s="311"/>
      <c r="AQ230" s="311"/>
      <c r="AR230" s="311"/>
      <c r="AS230" s="311"/>
      <c r="AT230" s="311"/>
      <c r="AU230" s="311"/>
      <c r="AV230" s="311"/>
      <c r="AW230" s="311"/>
      <c r="AX230" s="311"/>
      <c r="AY230" s="311"/>
      <c r="AZ230" s="311"/>
      <c r="BA230" s="311"/>
      <c r="BB230" s="311"/>
      <c r="BC230" s="311"/>
      <c r="BD230" s="311"/>
      <c r="BE230" s="311"/>
      <c r="BF230" s="311"/>
      <c r="BG230" s="311"/>
      <c r="BH230" s="311"/>
      <c r="BI230" s="311"/>
      <c r="BJ230" s="311"/>
      <c r="BK230" s="311"/>
      <c r="BL230" s="311"/>
      <c r="BM230" s="311"/>
      <c r="BN230" s="311"/>
      <c r="BO230" s="311"/>
      <c r="BP230" s="311"/>
      <c r="BQ230" s="311"/>
      <c r="BR230" s="311"/>
      <c r="BS230" s="311"/>
      <c r="BT230" s="311"/>
      <c r="BU230" s="311"/>
      <c r="BV230" s="311"/>
      <c r="BW230" s="311"/>
      <c r="BX230" s="311"/>
      <c r="BY230" s="311"/>
      <c r="BZ230" s="311"/>
      <c r="CA230" s="311"/>
      <c r="CB230" s="311"/>
      <c r="CC230" s="311"/>
      <c r="CD230" s="311"/>
      <c r="CE230" s="311"/>
      <c r="CF230" s="311"/>
      <c r="CG230" s="311"/>
      <c r="CH230" s="311"/>
      <c r="CI230" s="311"/>
      <c r="CJ230" s="311"/>
      <c r="CK230" s="311"/>
      <c r="CL230" s="311"/>
      <c r="CM230" s="311"/>
      <c r="CN230" s="311"/>
      <c r="CO230" s="311"/>
      <c r="CP230" s="311"/>
      <c r="CQ230" s="311"/>
      <c r="CR230" s="311"/>
      <c r="CS230" s="311"/>
      <c r="CT230" s="311"/>
      <c r="CU230" s="311"/>
      <c r="CV230" s="311"/>
      <c r="CW230" s="311"/>
      <c r="CX230" s="311"/>
      <c r="CY230" s="311"/>
      <c r="CZ230" s="311"/>
      <c r="DA230" s="311"/>
      <c r="DB230" s="311"/>
      <c r="DC230" s="311"/>
      <c r="DD230" s="311"/>
      <c r="DE230" s="311"/>
      <c r="DF230" s="311"/>
      <c r="DG230" s="311"/>
      <c r="DH230" s="311"/>
      <c r="DI230" s="311"/>
      <c r="DJ230" s="311"/>
      <c r="DK230" s="311"/>
      <c r="DL230" s="311"/>
      <c r="DM230" s="311"/>
      <c r="DN230" s="311"/>
      <c r="DO230" s="311"/>
      <c r="DP230" s="311"/>
      <c r="DQ230" s="311"/>
      <c r="DR230" s="311"/>
      <c r="DS230" s="311"/>
      <c r="DT230" s="311"/>
      <c r="DU230" s="311"/>
      <c r="DV230" s="311"/>
      <c r="DW230" s="311"/>
      <c r="DX230" s="311"/>
      <c r="DY230" s="311"/>
      <c r="DZ230" s="311"/>
      <c r="EA230" s="311"/>
      <c r="EB230" s="311"/>
      <c r="EC230" s="311"/>
      <c r="ED230" s="311"/>
      <c r="EE230" s="311"/>
      <c r="EF230" s="311"/>
      <c r="EG230" s="311"/>
      <c r="EH230" s="311"/>
      <c r="EI230" s="311"/>
      <c r="EJ230" s="311"/>
      <c r="EK230" s="311"/>
      <c r="EL230" s="311"/>
      <c r="EM230" s="311"/>
      <c r="EN230" s="311"/>
      <c r="EO230" s="311"/>
      <c r="EP230" s="311"/>
      <c r="EQ230" s="311"/>
      <c r="ER230" s="311"/>
      <c r="ES230" s="311"/>
      <c r="ET230" s="311"/>
      <c r="EU230" s="311"/>
      <c r="EV230" s="311"/>
      <c r="EW230" s="311"/>
      <c r="EX230" s="311"/>
      <c r="EY230" s="311"/>
      <c r="EZ230" s="311"/>
      <c r="FA230" s="311"/>
      <c r="FB230" s="311"/>
      <c r="FC230" s="311"/>
      <c r="FD230" s="311"/>
      <c r="FE230" s="311"/>
      <c r="FF230" s="311"/>
      <c r="FG230" s="311"/>
      <c r="FH230" s="311"/>
      <c r="FI230" s="311"/>
      <c r="FJ230" s="311"/>
      <c r="FK230" s="311"/>
      <c r="FL230" s="311"/>
      <c r="FM230" s="311"/>
      <c r="FN230" s="311"/>
      <c r="FO230" s="311"/>
      <c r="FP230" s="311"/>
      <c r="FQ230" s="311"/>
      <c r="FR230" s="311"/>
      <c r="FS230" s="311"/>
      <c r="FT230" s="311"/>
      <c r="FU230" s="311"/>
      <c r="FV230" s="311"/>
      <c r="FW230" s="311"/>
      <c r="FX230" s="311"/>
      <c r="FY230" s="311"/>
      <c r="FZ230" s="311"/>
      <c r="GA230" s="311"/>
      <c r="GB230" s="311"/>
      <c r="GC230" s="311"/>
      <c r="GD230" s="311"/>
      <c r="GE230" s="311"/>
      <c r="GF230" s="311"/>
      <c r="GG230" s="311"/>
      <c r="GH230" s="311"/>
      <c r="GI230" s="311"/>
      <c r="GJ230" s="311"/>
      <c r="GK230" s="311"/>
      <c r="GL230" s="311"/>
      <c r="GM230" s="311"/>
      <c r="GN230" s="311"/>
      <c r="GO230" s="311"/>
      <c r="GP230" s="311"/>
      <c r="GQ230" s="311"/>
      <c r="GR230" s="311"/>
      <c r="GS230" s="311"/>
      <c r="GT230" s="311"/>
      <c r="GU230" s="311"/>
      <c r="GV230" s="311"/>
      <c r="GW230" s="311"/>
      <c r="GX230" s="311"/>
      <c r="GY230" s="311"/>
      <c r="GZ230" s="311"/>
      <c r="HA230" s="311"/>
      <c r="HB230" s="311"/>
      <c r="HC230" s="311"/>
      <c r="HD230" s="311"/>
      <c r="HE230" s="311"/>
      <c r="HF230" s="311"/>
      <c r="HG230" s="311"/>
      <c r="HH230" s="311"/>
      <c r="HI230" s="311"/>
      <c r="HJ230" s="311"/>
      <c r="HK230" s="311"/>
      <c r="HL230" s="311"/>
      <c r="HM230" s="311"/>
      <c r="HN230" s="311"/>
      <c r="HO230" s="311"/>
      <c r="HP230" s="311"/>
      <c r="HQ230" s="311"/>
      <c r="HR230" s="311"/>
      <c r="HS230" s="311"/>
      <c r="HT230" s="311"/>
      <c r="HU230" s="311"/>
      <c r="HV230" s="311"/>
      <c r="HW230" s="311"/>
      <c r="HX230" s="311"/>
      <c r="HY230" s="311"/>
      <c r="HZ230" s="311"/>
      <c r="IA230" s="311"/>
      <c r="IB230" s="311"/>
      <c r="IC230" s="311"/>
      <c r="ID230" s="311"/>
      <c r="IE230" s="311"/>
      <c r="IF230" s="311"/>
      <c r="IG230" s="311"/>
      <c r="IH230" s="311"/>
      <c r="II230" s="311"/>
      <c r="IJ230" s="311"/>
      <c r="IK230" s="311"/>
      <c r="IL230" s="311"/>
      <c r="IM230" s="311"/>
      <c r="IN230" s="311"/>
      <c r="IO230" s="311"/>
      <c r="IP230" s="311"/>
      <c r="IQ230" s="311"/>
      <c r="IR230" s="311"/>
      <c r="IS230" s="311"/>
    </row>
    <row r="231" spans="1:253">
      <c r="A231" s="312"/>
      <c r="B231" s="313"/>
      <c r="C231" s="314"/>
      <c r="D231" s="315"/>
      <c r="E231" s="316"/>
      <c r="F231" s="316"/>
      <c r="G231" s="311"/>
      <c r="H231" s="311"/>
      <c r="I231" s="311"/>
      <c r="J231" s="311"/>
      <c r="K231" s="311"/>
      <c r="L231" s="311"/>
      <c r="M231" s="311"/>
      <c r="N231" s="311"/>
      <c r="O231" s="311"/>
      <c r="P231" s="311"/>
      <c r="Q231" s="311"/>
      <c r="R231" s="311"/>
      <c r="S231" s="311"/>
      <c r="T231" s="311"/>
      <c r="U231" s="311"/>
      <c r="V231" s="311"/>
      <c r="W231" s="311"/>
      <c r="X231" s="311"/>
      <c r="Y231" s="311"/>
      <c r="Z231" s="311"/>
      <c r="AA231" s="311"/>
      <c r="AB231" s="311"/>
      <c r="AC231" s="311"/>
      <c r="AD231" s="311"/>
      <c r="AE231" s="311"/>
      <c r="AF231" s="311"/>
      <c r="AG231" s="311"/>
      <c r="AH231" s="311"/>
      <c r="AI231" s="311"/>
      <c r="AJ231" s="311"/>
      <c r="AK231" s="311"/>
      <c r="AL231" s="311"/>
      <c r="AM231" s="311"/>
      <c r="AN231" s="311"/>
      <c r="AO231" s="311"/>
      <c r="AP231" s="311"/>
      <c r="AQ231" s="311"/>
      <c r="AR231" s="311"/>
      <c r="AS231" s="311"/>
      <c r="AT231" s="311"/>
      <c r="AU231" s="311"/>
      <c r="AV231" s="311"/>
      <c r="AW231" s="311"/>
      <c r="AX231" s="311"/>
      <c r="AY231" s="311"/>
      <c r="AZ231" s="311"/>
      <c r="BA231" s="311"/>
      <c r="BB231" s="311"/>
      <c r="BC231" s="311"/>
      <c r="BD231" s="311"/>
      <c r="BE231" s="311"/>
      <c r="BF231" s="311"/>
      <c r="BG231" s="311"/>
      <c r="BH231" s="311"/>
      <c r="BI231" s="311"/>
      <c r="BJ231" s="311"/>
      <c r="BK231" s="311"/>
      <c r="BL231" s="311"/>
      <c r="BM231" s="311"/>
      <c r="BN231" s="311"/>
      <c r="BO231" s="311"/>
      <c r="BP231" s="311"/>
      <c r="BQ231" s="311"/>
      <c r="BR231" s="311"/>
      <c r="BS231" s="311"/>
      <c r="BT231" s="311"/>
      <c r="BU231" s="311"/>
      <c r="BV231" s="311"/>
      <c r="BW231" s="311"/>
      <c r="BX231" s="311"/>
      <c r="BY231" s="311"/>
      <c r="BZ231" s="311"/>
      <c r="CA231" s="311"/>
      <c r="CB231" s="311"/>
      <c r="CC231" s="311"/>
      <c r="CD231" s="311"/>
      <c r="CE231" s="311"/>
      <c r="CF231" s="311"/>
      <c r="CG231" s="311"/>
      <c r="CH231" s="311"/>
      <c r="CI231" s="311"/>
      <c r="CJ231" s="311"/>
      <c r="CK231" s="311"/>
      <c r="CL231" s="311"/>
      <c r="CM231" s="311"/>
      <c r="CN231" s="311"/>
      <c r="CO231" s="311"/>
      <c r="CP231" s="311"/>
      <c r="CQ231" s="311"/>
      <c r="CR231" s="311"/>
      <c r="CS231" s="311"/>
      <c r="CT231" s="311"/>
      <c r="CU231" s="311"/>
      <c r="CV231" s="311"/>
      <c r="CW231" s="311"/>
      <c r="CX231" s="311"/>
      <c r="CY231" s="311"/>
      <c r="CZ231" s="311"/>
      <c r="DA231" s="311"/>
      <c r="DB231" s="311"/>
      <c r="DC231" s="311"/>
      <c r="DD231" s="311"/>
      <c r="DE231" s="311"/>
      <c r="DF231" s="311"/>
      <c r="DG231" s="311"/>
      <c r="DH231" s="311"/>
      <c r="DI231" s="311"/>
      <c r="DJ231" s="311"/>
      <c r="DK231" s="311"/>
      <c r="DL231" s="311"/>
      <c r="DM231" s="311"/>
      <c r="DN231" s="311"/>
      <c r="DO231" s="311"/>
      <c r="DP231" s="311"/>
      <c r="DQ231" s="311"/>
      <c r="DR231" s="311"/>
      <c r="DS231" s="311"/>
      <c r="DT231" s="311"/>
      <c r="DU231" s="311"/>
      <c r="DV231" s="311"/>
      <c r="DW231" s="311"/>
      <c r="DX231" s="311"/>
      <c r="DY231" s="311"/>
      <c r="DZ231" s="311"/>
      <c r="EA231" s="311"/>
      <c r="EB231" s="311"/>
      <c r="EC231" s="311"/>
      <c r="ED231" s="311"/>
      <c r="EE231" s="311"/>
      <c r="EF231" s="311"/>
      <c r="EG231" s="311"/>
      <c r="EH231" s="311"/>
      <c r="EI231" s="311"/>
      <c r="EJ231" s="311"/>
      <c r="EK231" s="311"/>
      <c r="EL231" s="311"/>
      <c r="EM231" s="311"/>
      <c r="EN231" s="311"/>
      <c r="EO231" s="311"/>
      <c r="EP231" s="311"/>
      <c r="EQ231" s="311"/>
      <c r="ER231" s="311"/>
      <c r="ES231" s="311"/>
      <c r="ET231" s="311"/>
      <c r="EU231" s="311"/>
      <c r="EV231" s="311"/>
      <c r="EW231" s="311"/>
      <c r="EX231" s="311"/>
      <c r="EY231" s="311"/>
      <c r="EZ231" s="311"/>
      <c r="FA231" s="311"/>
      <c r="FB231" s="311"/>
      <c r="FC231" s="311"/>
      <c r="FD231" s="311"/>
      <c r="FE231" s="311"/>
      <c r="FF231" s="311"/>
      <c r="FG231" s="311"/>
      <c r="FH231" s="311"/>
      <c r="FI231" s="311"/>
      <c r="FJ231" s="311"/>
      <c r="FK231" s="311"/>
      <c r="FL231" s="311"/>
      <c r="FM231" s="311"/>
      <c r="FN231" s="311"/>
      <c r="FO231" s="311"/>
      <c r="FP231" s="311"/>
      <c r="FQ231" s="311"/>
      <c r="FR231" s="311"/>
      <c r="FS231" s="311"/>
      <c r="FT231" s="311"/>
      <c r="FU231" s="311"/>
      <c r="FV231" s="311"/>
      <c r="FW231" s="311"/>
      <c r="FX231" s="311"/>
      <c r="FY231" s="311"/>
      <c r="FZ231" s="311"/>
      <c r="GA231" s="311"/>
      <c r="GB231" s="311"/>
      <c r="GC231" s="311"/>
      <c r="GD231" s="311"/>
      <c r="GE231" s="311"/>
      <c r="GF231" s="311"/>
      <c r="GG231" s="311"/>
      <c r="GH231" s="311"/>
      <c r="GI231" s="311"/>
      <c r="GJ231" s="311"/>
      <c r="GK231" s="311"/>
      <c r="GL231" s="311"/>
      <c r="GM231" s="311"/>
      <c r="GN231" s="311"/>
      <c r="GO231" s="311"/>
      <c r="GP231" s="311"/>
      <c r="GQ231" s="311"/>
      <c r="GR231" s="311"/>
      <c r="GS231" s="311"/>
      <c r="GT231" s="311"/>
      <c r="GU231" s="311"/>
      <c r="GV231" s="311"/>
      <c r="GW231" s="311"/>
      <c r="GX231" s="311"/>
      <c r="GY231" s="311"/>
      <c r="GZ231" s="311"/>
      <c r="HA231" s="311"/>
      <c r="HB231" s="311"/>
      <c r="HC231" s="311"/>
      <c r="HD231" s="311"/>
      <c r="HE231" s="311"/>
      <c r="HF231" s="311"/>
      <c r="HG231" s="311"/>
      <c r="HH231" s="311"/>
      <c r="HI231" s="311"/>
      <c r="HJ231" s="311"/>
      <c r="HK231" s="311"/>
      <c r="HL231" s="311"/>
      <c r="HM231" s="311"/>
      <c r="HN231" s="311"/>
      <c r="HO231" s="311"/>
      <c r="HP231" s="311"/>
      <c r="HQ231" s="311"/>
      <c r="HR231" s="311"/>
      <c r="HS231" s="311"/>
      <c r="HT231" s="311"/>
      <c r="HU231" s="311"/>
      <c r="HV231" s="311"/>
      <c r="HW231" s="311"/>
      <c r="HX231" s="311"/>
      <c r="HY231" s="311"/>
      <c r="HZ231" s="311"/>
      <c r="IA231" s="311"/>
      <c r="IB231" s="311"/>
      <c r="IC231" s="311"/>
      <c r="ID231" s="311"/>
      <c r="IE231" s="311"/>
      <c r="IF231" s="311"/>
      <c r="IG231" s="311"/>
      <c r="IH231" s="311"/>
      <c r="II231" s="311"/>
      <c r="IJ231" s="311"/>
      <c r="IK231" s="311"/>
      <c r="IL231" s="311"/>
      <c r="IM231" s="311"/>
      <c r="IN231" s="311"/>
      <c r="IO231" s="311"/>
      <c r="IP231" s="311"/>
      <c r="IQ231" s="311"/>
      <c r="IR231" s="311"/>
      <c r="IS231" s="311"/>
    </row>
    <row r="232" spans="1:253" s="233" customFormat="1" ht="14.25" customHeight="1">
      <c r="B232" s="719" t="s">
        <v>316</v>
      </c>
      <c r="C232" s="723"/>
      <c r="D232" s="723"/>
      <c r="E232" s="723"/>
      <c r="F232" s="723"/>
    </row>
    <row r="233" spans="1:253" s="233" customFormat="1" ht="60" customHeight="1">
      <c r="B233" s="719" t="s">
        <v>424</v>
      </c>
      <c r="C233" s="723"/>
      <c r="D233" s="723"/>
      <c r="E233" s="723"/>
      <c r="F233" s="723"/>
    </row>
    <row r="234" spans="1:253">
      <c r="A234" s="227"/>
      <c r="B234" s="335"/>
      <c r="C234" s="279"/>
      <c r="D234" s="185"/>
      <c r="E234" s="257"/>
    </row>
    <row r="235" spans="1:253" ht="135">
      <c r="A235" s="227" t="s">
        <v>425</v>
      </c>
      <c r="B235" s="282" t="s">
        <v>426</v>
      </c>
      <c r="C235" s="279" t="s">
        <v>38</v>
      </c>
      <c r="D235" s="336">
        <v>1</v>
      </c>
      <c r="E235" s="257"/>
      <c r="F235" s="185">
        <f>D235*E235</f>
        <v>0</v>
      </c>
    </row>
    <row r="236" spans="1:253">
      <c r="A236" s="227"/>
      <c r="B236" s="235"/>
      <c r="C236" s="279"/>
      <c r="D236" s="336"/>
      <c r="E236" s="257"/>
    </row>
    <row r="237" spans="1:253" ht="135" customHeight="1">
      <c r="A237" s="227" t="s">
        <v>427</v>
      </c>
      <c r="B237" s="282" t="s">
        <v>428</v>
      </c>
      <c r="C237" s="279" t="s">
        <v>38</v>
      </c>
      <c r="D237" s="336">
        <v>3</v>
      </c>
      <c r="E237" s="257"/>
      <c r="F237" s="185">
        <f>D237*E237</f>
        <v>0</v>
      </c>
    </row>
    <row r="238" spans="1:253">
      <c r="A238" s="227"/>
      <c r="B238" s="235"/>
      <c r="C238" s="279"/>
      <c r="D238" s="336"/>
      <c r="E238" s="257"/>
    </row>
    <row r="239" spans="1:253" ht="90" customHeight="1">
      <c r="A239" s="227" t="s">
        <v>429</v>
      </c>
      <c r="B239" s="282" t="s">
        <v>430</v>
      </c>
      <c r="C239" s="279" t="s">
        <v>38</v>
      </c>
      <c r="D239" s="336">
        <v>2</v>
      </c>
      <c r="E239" s="257"/>
      <c r="F239" s="185">
        <f>D239*E239</f>
        <v>0</v>
      </c>
    </row>
    <row r="240" spans="1:253">
      <c r="A240" s="227"/>
      <c r="B240" s="235"/>
      <c r="C240" s="279"/>
      <c r="D240" s="336"/>
      <c r="E240" s="257"/>
    </row>
    <row r="241" spans="1:6" ht="90" customHeight="1">
      <c r="A241" s="227" t="s">
        <v>431</v>
      </c>
      <c r="B241" s="282" t="s">
        <v>432</v>
      </c>
      <c r="C241" s="279" t="s">
        <v>38</v>
      </c>
      <c r="D241" s="336">
        <v>1</v>
      </c>
      <c r="E241" s="257"/>
      <c r="F241" s="185">
        <f>D241*E241</f>
        <v>0</v>
      </c>
    </row>
    <row r="242" spans="1:6">
      <c r="A242" s="227"/>
      <c r="B242" s="235"/>
      <c r="C242" s="279"/>
      <c r="D242" s="337"/>
      <c r="E242" s="257"/>
    </row>
    <row r="243" spans="1:6" ht="105" customHeight="1">
      <c r="A243" s="227" t="s">
        <v>433</v>
      </c>
      <c r="B243" s="282" t="s">
        <v>434</v>
      </c>
      <c r="C243" s="279" t="s">
        <v>38</v>
      </c>
      <c r="D243" s="336">
        <v>1</v>
      </c>
      <c r="E243" s="257"/>
      <c r="F243" s="185">
        <f>D243*E243</f>
        <v>0</v>
      </c>
    </row>
    <row r="244" spans="1:6">
      <c r="A244" s="227"/>
      <c r="B244" s="235"/>
      <c r="C244" s="279"/>
      <c r="D244" s="336"/>
      <c r="E244" s="257"/>
    </row>
    <row r="245" spans="1:6" ht="106.5" customHeight="1">
      <c r="A245" s="227" t="s">
        <v>435</v>
      </c>
      <c r="B245" s="282" t="s">
        <v>436</v>
      </c>
      <c r="C245" s="279" t="s">
        <v>38</v>
      </c>
      <c r="D245" s="336">
        <v>1</v>
      </c>
      <c r="E245" s="257"/>
      <c r="F245" s="185">
        <f>D245*E245</f>
        <v>0</v>
      </c>
    </row>
    <row r="246" spans="1:6">
      <c r="A246" s="227"/>
      <c r="B246" s="235"/>
      <c r="C246" s="279"/>
      <c r="D246" s="336"/>
      <c r="E246" s="257"/>
    </row>
    <row r="247" spans="1:6" ht="105" customHeight="1">
      <c r="A247" s="227" t="s">
        <v>437</v>
      </c>
      <c r="B247" s="282" t="s">
        <v>438</v>
      </c>
      <c r="C247" s="279" t="s">
        <v>38</v>
      </c>
      <c r="D247" s="336">
        <v>3</v>
      </c>
      <c r="E247" s="257"/>
      <c r="F247" s="185">
        <f>D247*E247</f>
        <v>0</v>
      </c>
    </row>
    <row r="248" spans="1:6">
      <c r="A248" s="227"/>
      <c r="B248" s="235"/>
      <c r="C248" s="279"/>
      <c r="D248" s="336"/>
      <c r="E248" s="257"/>
    </row>
    <row r="249" spans="1:6" ht="150" customHeight="1">
      <c r="A249" s="227" t="s">
        <v>439</v>
      </c>
      <c r="B249" s="282" t="s">
        <v>440</v>
      </c>
      <c r="C249" s="279" t="s">
        <v>38</v>
      </c>
      <c r="D249" s="336">
        <v>1</v>
      </c>
      <c r="E249" s="257"/>
      <c r="F249" s="185">
        <f>D249*E249</f>
        <v>0</v>
      </c>
    </row>
    <row r="250" spans="1:6">
      <c r="A250" s="227"/>
      <c r="B250" s="235"/>
      <c r="C250" s="279"/>
      <c r="D250" s="336"/>
      <c r="E250" s="257"/>
    </row>
    <row r="251" spans="1:6" ht="150" customHeight="1">
      <c r="A251" s="227" t="s">
        <v>441</v>
      </c>
      <c r="B251" s="282" t="s">
        <v>442</v>
      </c>
      <c r="C251" s="279" t="s">
        <v>38</v>
      </c>
      <c r="D251" s="336">
        <v>1</v>
      </c>
      <c r="E251" s="257"/>
      <c r="F251" s="185">
        <f>D251*E251</f>
        <v>0</v>
      </c>
    </row>
    <row r="252" spans="1:6">
      <c r="A252" s="227"/>
      <c r="B252" s="235"/>
      <c r="C252" s="279"/>
      <c r="D252" s="337"/>
      <c r="E252" s="257"/>
    </row>
    <row r="253" spans="1:6" ht="180">
      <c r="A253" s="227" t="s">
        <v>443</v>
      </c>
      <c r="B253" s="282" t="s">
        <v>444</v>
      </c>
      <c r="C253" s="279" t="s">
        <v>38</v>
      </c>
      <c r="D253" s="338">
        <v>1</v>
      </c>
      <c r="E253" s="257"/>
      <c r="F253" s="185">
        <f>D253*E253</f>
        <v>0</v>
      </c>
    </row>
    <row r="254" spans="1:6">
      <c r="A254" s="227"/>
      <c r="B254" s="235"/>
      <c r="C254" s="279"/>
      <c r="D254" s="338"/>
      <c r="E254" s="257"/>
    </row>
    <row r="255" spans="1:6" ht="150" customHeight="1">
      <c r="A255" s="227" t="s">
        <v>445</v>
      </c>
      <c r="B255" s="282" t="s">
        <v>446</v>
      </c>
      <c r="C255" s="279" t="s">
        <v>38</v>
      </c>
      <c r="D255" s="338">
        <v>1</v>
      </c>
      <c r="E255" s="257"/>
      <c r="F255" s="185">
        <f>D255*E255</f>
        <v>0</v>
      </c>
    </row>
    <row r="256" spans="1:6">
      <c r="A256" s="227"/>
      <c r="B256" s="235"/>
      <c r="C256" s="279"/>
      <c r="D256" s="338"/>
      <c r="E256" s="257"/>
    </row>
    <row r="257" spans="1:6" ht="210" customHeight="1">
      <c r="A257" s="227" t="s">
        <v>447</v>
      </c>
      <c r="B257" s="339" t="s">
        <v>448</v>
      </c>
      <c r="C257" s="279" t="s">
        <v>38</v>
      </c>
      <c r="D257" s="338">
        <v>1</v>
      </c>
      <c r="E257" s="257"/>
      <c r="F257" s="185">
        <f>D257*E257</f>
        <v>0</v>
      </c>
    </row>
    <row r="258" spans="1:6">
      <c r="A258" s="227"/>
      <c r="B258" s="235"/>
      <c r="C258" s="279"/>
      <c r="D258" s="337"/>
      <c r="E258" s="257"/>
    </row>
    <row r="259" spans="1:6" ht="75" customHeight="1">
      <c r="A259" s="227" t="s">
        <v>449</v>
      </c>
      <c r="B259" s="282" t="s">
        <v>450</v>
      </c>
      <c r="C259" s="279" t="s">
        <v>38</v>
      </c>
      <c r="D259" s="336">
        <v>4</v>
      </c>
      <c r="E259" s="257"/>
      <c r="F259" s="185">
        <f>D259*E259</f>
        <v>0</v>
      </c>
    </row>
    <row r="260" spans="1:6">
      <c r="A260" s="227"/>
      <c r="B260" s="235"/>
      <c r="C260" s="279"/>
      <c r="D260" s="336"/>
      <c r="E260" s="257"/>
    </row>
    <row r="261" spans="1:6" ht="75" customHeight="1">
      <c r="A261" s="227" t="s">
        <v>451</v>
      </c>
      <c r="B261" s="282" t="s">
        <v>452</v>
      </c>
      <c r="C261" s="279" t="s">
        <v>38</v>
      </c>
      <c r="D261" s="336">
        <v>2</v>
      </c>
      <c r="E261" s="257"/>
      <c r="F261" s="185">
        <f>D261*E261</f>
        <v>0</v>
      </c>
    </row>
    <row r="262" spans="1:6">
      <c r="A262" s="227"/>
      <c r="B262" s="235"/>
      <c r="C262" s="279"/>
      <c r="D262" s="337"/>
      <c r="E262" s="257"/>
    </row>
    <row r="263" spans="1:6" ht="105" customHeight="1">
      <c r="A263" s="227" t="s">
        <v>453</v>
      </c>
      <c r="B263" s="282" t="s">
        <v>454</v>
      </c>
      <c r="C263" s="279" t="s">
        <v>4</v>
      </c>
      <c r="D263" s="336">
        <v>6</v>
      </c>
      <c r="E263" s="257"/>
      <c r="F263" s="185">
        <f>D263*E263</f>
        <v>0</v>
      </c>
    </row>
    <row r="264" spans="1:6">
      <c r="A264" s="227"/>
      <c r="B264" s="235"/>
      <c r="C264" s="279"/>
      <c r="D264" s="337"/>
      <c r="E264" s="257"/>
    </row>
    <row r="265" spans="1:6" ht="165" customHeight="1">
      <c r="A265" s="227" t="s">
        <v>455</v>
      </c>
      <c r="B265" s="282" t="s">
        <v>456</v>
      </c>
      <c r="C265" s="279" t="s">
        <v>38</v>
      </c>
      <c r="D265" s="336">
        <v>1</v>
      </c>
      <c r="E265" s="257"/>
      <c r="F265" s="185">
        <f>D265*E265</f>
        <v>0</v>
      </c>
    </row>
    <row r="266" spans="1:6">
      <c r="A266" s="227"/>
      <c r="B266" s="235"/>
      <c r="C266" s="279"/>
      <c r="D266" s="336"/>
      <c r="E266" s="257"/>
    </row>
    <row r="267" spans="1:6" ht="90" customHeight="1">
      <c r="A267" s="227" t="s">
        <v>457</v>
      </c>
      <c r="B267" s="282" t="s">
        <v>458</v>
      </c>
      <c r="C267" s="279" t="s">
        <v>38</v>
      </c>
      <c r="D267" s="336">
        <v>2</v>
      </c>
      <c r="E267" s="257"/>
      <c r="F267" s="185">
        <f>D267*E267</f>
        <v>0</v>
      </c>
    </row>
    <row r="268" spans="1:6">
      <c r="A268" s="227"/>
      <c r="B268" s="335"/>
      <c r="C268" s="279"/>
      <c r="D268" s="336"/>
      <c r="E268" s="257"/>
    </row>
    <row r="269" spans="1:6" ht="75" customHeight="1">
      <c r="A269" s="227" t="s">
        <v>459</v>
      </c>
      <c r="B269" s="282" t="s">
        <v>460</v>
      </c>
      <c r="C269" s="279" t="s">
        <v>38</v>
      </c>
      <c r="D269" s="336">
        <v>6</v>
      </c>
      <c r="E269" s="257"/>
      <c r="F269" s="185">
        <f>D269*E269</f>
        <v>0</v>
      </c>
    </row>
    <row r="270" spans="1:6">
      <c r="A270" s="227"/>
      <c r="B270" s="335"/>
      <c r="C270" s="279"/>
      <c r="D270" s="337"/>
      <c r="E270" s="257"/>
    </row>
    <row r="271" spans="1:6" ht="120" customHeight="1">
      <c r="A271" s="227" t="s">
        <v>461</v>
      </c>
      <c r="B271" s="282" t="s">
        <v>462</v>
      </c>
      <c r="C271" s="279" t="s">
        <v>340</v>
      </c>
      <c r="D271" s="336">
        <v>16</v>
      </c>
      <c r="E271" s="257"/>
      <c r="F271" s="185">
        <f>D271*E271</f>
        <v>0</v>
      </c>
    </row>
    <row r="272" spans="1:6">
      <c r="A272" s="227"/>
      <c r="B272" s="282"/>
      <c r="C272" s="279"/>
      <c r="D272" s="337"/>
      <c r="E272" s="257"/>
    </row>
    <row r="273" spans="1:256" ht="60">
      <c r="A273" s="227" t="s">
        <v>463</v>
      </c>
      <c r="B273" s="282" t="s">
        <v>464</v>
      </c>
      <c r="C273" s="279" t="s">
        <v>38</v>
      </c>
      <c r="D273" s="340">
        <v>1</v>
      </c>
      <c r="E273" s="257"/>
      <c r="F273" s="185">
        <f>D273*E273</f>
        <v>0</v>
      </c>
    </row>
    <row r="274" spans="1:256">
      <c r="A274" s="323"/>
      <c r="B274" s="324"/>
      <c r="C274" s="325"/>
      <c r="D274" s="341"/>
      <c r="E274" s="326"/>
      <c r="F274" s="327"/>
      <c r="G274" s="328"/>
      <c r="H274" s="328"/>
      <c r="I274" s="328"/>
      <c r="J274" s="328"/>
      <c r="K274" s="328"/>
      <c r="L274" s="328"/>
      <c r="M274" s="328"/>
      <c r="N274" s="328"/>
      <c r="O274" s="328"/>
      <c r="P274" s="328"/>
      <c r="Q274" s="328"/>
      <c r="R274" s="328"/>
      <c r="S274" s="328"/>
      <c r="T274" s="328"/>
      <c r="U274" s="328"/>
      <c r="V274" s="328"/>
      <c r="W274" s="328"/>
      <c r="X274" s="328"/>
      <c r="Y274" s="328"/>
      <c r="Z274" s="328"/>
      <c r="AA274" s="328"/>
      <c r="AB274" s="328"/>
      <c r="AC274" s="328"/>
      <c r="AD274" s="328"/>
      <c r="AE274" s="328"/>
      <c r="AF274" s="328"/>
      <c r="AG274" s="328"/>
      <c r="AH274" s="328"/>
      <c r="AI274" s="328"/>
      <c r="AJ274" s="328"/>
      <c r="AK274" s="328"/>
      <c r="AL274" s="328"/>
      <c r="AM274" s="328"/>
      <c r="AN274" s="328"/>
      <c r="AO274" s="328"/>
      <c r="AP274" s="328"/>
      <c r="AQ274" s="328"/>
      <c r="AR274" s="328"/>
      <c r="AS274" s="328"/>
      <c r="AT274" s="328"/>
      <c r="AU274" s="328"/>
      <c r="AV274" s="328"/>
      <c r="AW274" s="328"/>
      <c r="AX274" s="328"/>
      <c r="AY274" s="328"/>
      <c r="AZ274" s="328"/>
      <c r="BA274" s="328"/>
      <c r="BB274" s="328"/>
      <c r="BC274" s="328"/>
      <c r="BD274" s="328"/>
      <c r="BE274" s="328"/>
      <c r="BF274" s="328"/>
      <c r="BG274" s="328"/>
      <c r="BH274" s="328"/>
      <c r="BI274" s="328"/>
      <c r="BJ274" s="328"/>
      <c r="BK274" s="328"/>
      <c r="BL274" s="328"/>
      <c r="BM274" s="328"/>
      <c r="BN274" s="328"/>
      <c r="BO274" s="328"/>
      <c r="BP274" s="328"/>
      <c r="BQ274" s="328"/>
      <c r="BR274" s="328"/>
      <c r="BS274" s="328"/>
      <c r="BT274" s="328"/>
      <c r="BU274" s="328"/>
      <c r="BV274" s="328"/>
      <c r="BW274" s="328"/>
      <c r="BX274" s="328"/>
      <c r="BY274" s="328"/>
      <c r="BZ274" s="328"/>
      <c r="CA274" s="328"/>
      <c r="CB274" s="328"/>
      <c r="CC274" s="328"/>
      <c r="CD274" s="328"/>
      <c r="CE274" s="328"/>
      <c r="CF274" s="328"/>
      <c r="CG274" s="328"/>
      <c r="CH274" s="328"/>
      <c r="CI274" s="328"/>
      <c r="CJ274" s="328"/>
      <c r="CK274" s="328"/>
      <c r="CL274" s="328"/>
      <c r="CM274" s="328"/>
      <c r="CN274" s="328"/>
      <c r="CO274" s="328"/>
      <c r="CP274" s="328"/>
      <c r="CQ274" s="328"/>
      <c r="CR274" s="328"/>
      <c r="CS274" s="328"/>
      <c r="CT274" s="328"/>
      <c r="CU274" s="328"/>
      <c r="CV274" s="328"/>
      <c r="CW274" s="328"/>
      <c r="CX274" s="328"/>
      <c r="CY274" s="328"/>
      <c r="CZ274" s="328"/>
      <c r="DA274" s="328"/>
      <c r="DB274" s="328"/>
      <c r="DC274" s="328"/>
      <c r="DD274" s="328"/>
      <c r="DE274" s="328"/>
      <c r="DF274" s="328"/>
      <c r="DG274" s="328"/>
      <c r="DH274" s="328"/>
      <c r="DI274" s="328"/>
      <c r="DJ274" s="328"/>
      <c r="DK274" s="328"/>
      <c r="DL274" s="328"/>
      <c r="DM274" s="328"/>
      <c r="DN274" s="328"/>
      <c r="DO274" s="328"/>
      <c r="DP274" s="328"/>
      <c r="DQ274" s="328"/>
      <c r="DR274" s="328"/>
      <c r="DS274" s="328"/>
      <c r="DT274" s="328"/>
      <c r="DU274" s="328"/>
      <c r="DV274" s="328"/>
      <c r="DW274" s="328"/>
      <c r="DX274" s="328"/>
      <c r="DY274" s="328"/>
      <c r="DZ274" s="328"/>
      <c r="EA274" s="328"/>
      <c r="EB274" s="328"/>
      <c r="EC274" s="328"/>
      <c r="ED274" s="328"/>
      <c r="EE274" s="328"/>
      <c r="EF274" s="328"/>
      <c r="EG274" s="328"/>
      <c r="EH274" s="328"/>
      <c r="EI274" s="328"/>
      <c r="EJ274" s="328"/>
      <c r="EK274" s="328"/>
      <c r="EL274" s="328"/>
      <c r="EM274" s="328"/>
      <c r="EN274" s="328"/>
      <c r="EO274" s="328"/>
      <c r="EP274" s="328"/>
      <c r="EQ274" s="328"/>
      <c r="ER274" s="328"/>
      <c r="ES274" s="328"/>
      <c r="ET274" s="328"/>
      <c r="EU274" s="328"/>
      <c r="EV274" s="328"/>
      <c r="EW274" s="328"/>
      <c r="EX274" s="328"/>
      <c r="EY274" s="328"/>
      <c r="EZ274" s="328"/>
      <c r="FA274" s="328"/>
      <c r="FB274" s="328"/>
      <c r="FC274" s="328"/>
      <c r="FD274" s="328"/>
      <c r="FE274" s="328"/>
      <c r="FF274" s="328"/>
      <c r="FG274" s="328"/>
      <c r="FH274" s="328"/>
      <c r="FI274" s="328"/>
      <c r="FJ274" s="328"/>
      <c r="FK274" s="328"/>
      <c r="FL274" s="328"/>
      <c r="FM274" s="328"/>
      <c r="FN274" s="328"/>
      <c r="FO274" s="328"/>
      <c r="FP274" s="328"/>
      <c r="FQ274" s="328"/>
      <c r="FR274" s="328"/>
      <c r="FS274" s="328"/>
      <c r="FT274" s="328"/>
      <c r="FU274" s="328"/>
      <c r="FV274" s="328"/>
      <c r="FW274" s="328"/>
      <c r="FX274" s="328"/>
      <c r="FY274" s="328"/>
      <c r="FZ274" s="328"/>
      <c r="GA274" s="328"/>
      <c r="GB274" s="328"/>
      <c r="GC274" s="328"/>
      <c r="GD274" s="328"/>
      <c r="GE274" s="328"/>
      <c r="GF274" s="328"/>
      <c r="GG274" s="328"/>
      <c r="GH274" s="328"/>
      <c r="GI274" s="328"/>
      <c r="GJ274" s="328"/>
      <c r="GK274" s="328"/>
      <c r="GL274" s="328"/>
      <c r="GM274" s="328"/>
      <c r="GN274" s="328"/>
      <c r="GO274" s="328"/>
      <c r="GP274" s="328"/>
      <c r="GQ274" s="328"/>
      <c r="GR274" s="328"/>
      <c r="GS274" s="328"/>
      <c r="GT274" s="328"/>
      <c r="GU274" s="328"/>
      <c r="GV274" s="328"/>
      <c r="GW274" s="328"/>
      <c r="GX274" s="328"/>
      <c r="GY274" s="328"/>
      <c r="GZ274" s="328"/>
      <c r="HA274" s="328"/>
      <c r="HB274" s="328"/>
      <c r="HC274" s="328"/>
      <c r="HD274" s="328"/>
      <c r="HE274" s="328"/>
      <c r="HF274" s="328"/>
      <c r="HG274" s="328"/>
      <c r="HH274" s="328"/>
      <c r="HI274" s="328"/>
      <c r="HJ274" s="328"/>
      <c r="HK274" s="328"/>
      <c r="HL274" s="328"/>
      <c r="HM274" s="328"/>
      <c r="HN274" s="328"/>
      <c r="HO274" s="328"/>
      <c r="HP274" s="328"/>
      <c r="HQ274" s="328"/>
      <c r="HR274" s="328"/>
      <c r="HS274" s="328"/>
      <c r="HT274" s="328"/>
      <c r="HU274" s="328"/>
      <c r="HV274" s="328"/>
      <c r="HW274" s="328"/>
      <c r="HX274" s="328"/>
      <c r="HY274" s="328"/>
      <c r="HZ274" s="328"/>
      <c r="IA274" s="328"/>
      <c r="IB274" s="328"/>
      <c r="IC274" s="328"/>
      <c r="ID274" s="328"/>
      <c r="IE274" s="328"/>
      <c r="IF274" s="328"/>
      <c r="IG274" s="328"/>
      <c r="IH274" s="328"/>
      <c r="II274" s="328"/>
      <c r="IJ274" s="328"/>
      <c r="IK274" s="328"/>
      <c r="IL274" s="328"/>
      <c r="IM274" s="328"/>
      <c r="IN274" s="328"/>
      <c r="IO274" s="328"/>
      <c r="IP274" s="328"/>
      <c r="IQ274" s="328"/>
      <c r="IR274" s="328"/>
      <c r="IS274" s="328"/>
    </row>
    <row r="275" spans="1:256">
      <c r="A275" s="329"/>
      <c r="B275" s="331" t="s">
        <v>465</v>
      </c>
      <c r="C275" s="332"/>
      <c r="D275" s="333"/>
      <c r="E275" s="333"/>
      <c r="F275" s="334">
        <f>SUM(F235:F273)</f>
        <v>0</v>
      </c>
      <c r="G275" s="328"/>
      <c r="H275" s="328"/>
      <c r="I275" s="328"/>
      <c r="J275" s="328"/>
      <c r="K275" s="328"/>
      <c r="L275" s="328"/>
      <c r="M275" s="328"/>
      <c r="N275" s="328"/>
      <c r="O275" s="328"/>
      <c r="P275" s="328"/>
      <c r="Q275" s="328"/>
      <c r="R275" s="328"/>
      <c r="S275" s="328"/>
      <c r="T275" s="328"/>
      <c r="U275" s="328"/>
      <c r="V275" s="328"/>
      <c r="W275" s="328"/>
      <c r="X275" s="328"/>
      <c r="Y275" s="328"/>
      <c r="Z275" s="328"/>
      <c r="AA275" s="328"/>
      <c r="AB275" s="328"/>
      <c r="AC275" s="328"/>
      <c r="AD275" s="328"/>
      <c r="AE275" s="328"/>
      <c r="AF275" s="328"/>
      <c r="AG275" s="328"/>
      <c r="AH275" s="328"/>
      <c r="AI275" s="328"/>
      <c r="AJ275" s="328"/>
      <c r="AK275" s="328"/>
      <c r="AL275" s="328"/>
      <c r="AM275" s="328"/>
      <c r="AN275" s="328"/>
      <c r="AO275" s="328"/>
      <c r="AP275" s="328"/>
      <c r="AQ275" s="328"/>
      <c r="AR275" s="328"/>
      <c r="AS275" s="328"/>
      <c r="AT275" s="328"/>
      <c r="AU275" s="328"/>
      <c r="AV275" s="328"/>
      <c r="AW275" s="328"/>
      <c r="AX275" s="328"/>
      <c r="AY275" s="328"/>
      <c r="AZ275" s="328"/>
      <c r="BA275" s="328"/>
      <c r="BB275" s="328"/>
      <c r="BC275" s="328"/>
      <c r="BD275" s="328"/>
      <c r="BE275" s="328"/>
      <c r="BF275" s="328"/>
      <c r="BG275" s="328"/>
      <c r="BH275" s="328"/>
      <c r="BI275" s="328"/>
      <c r="BJ275" s="328"/>
      <c r="BK275" s="328"/>
      <c r="BL275" s="328"/>
      <c r="BM275" s="328"/>
      <c r="BN275" s="328"/>
      <c r="BO275" s="328"/>
      <c r="BP275" s="328"/>
      <c r="BQ275" s="328"/>
      <c r="BR275" s="328"/>
      <c r="BS275" s="328"/>
      <c r="BT275" s="328"/>
      <c r="BU275" s="328"/>
      <c r="BV275" s="328"/>
      <c r="BW275" s="328"/>
      <c r="BX275" s="328"/>
      <c r="BY275" s="328"/>
      <c r="BZ275" s="328"/>
      <c r="CA275" s="328"/>
      <c r="CB275" s="328"/>
      <c r="CC275" s="328"/>
      <c r="CD275" s="328"/>
      <c r="CE275" s="328"/>
      <c r="CF275" s="328"/>
      <c r="CG275" s="328"/>
      <c r="CH275" s="328"/>
      <c r="CI275" s="328"/>
      <c r="CJ275" s="328"/>
      <c r="CK275" s="328"/>
      <c r="CL275" s="328"/>
      <c r="CM275" s="328"/>
      <c r="CN275" s="328"/>
      <c r="CO275" s="328"/>
      <c r="CP275" s="328"/>
      <c r="CQ275" s="328"/>
      <c r="CR275" s="328"/>
      <c r="CS275" s="328"/>
      <c r="CT275" s="328"/>
      <c r="CU275" s="328"/>
      <c r="CV275" s="328"/>
      <c r="CW275" s="328"/>
      <c r="CX275" s="328"/>
      <c r="CY275" s="328"/>
      <c r="CZ275" s="328"/>
      <c r="DA275" s="328"/>
      <c r="DB275" s="328"/>
      <c r="DC275" s="328"/>
      <c r="DD275" s="328"/>
      <c r="DE275" s="328"/>
      <c r="DF275" s="328"/>
      <c r="DG275" s="328"/>
      <c r="DH275" s="328"/>
      <c r="DI275" s="328"/>
      <c r="DJ275" s="328"/>
      <c r="DK275" s="328"/>
      <c r="DL275" s="328"/>
      <c r="DM275" s="328"/>
      <c r="DN275" s="328"/>
      <c r="DO275" s="328"/>
      <c r="DP275" s="328"/>
      <c r="DQ275" s="328"/>
      <c r="DR275" s="328"/>
      <c r="DS275" s="328"/>
      <c r="DT275" s="328"/>
      <c r="DU275" s="328"/>
      <c r="DV275" s="328"/>
      <c r="DW275" s="328"/>
      <c r="DX275" s="328"/>
      <c r="DY275" s="328"/>
      <c r="DZ275" s="328"/>
      <c r="EA275" s="328"/>
      <c r="EB275" s="328"/>
      <c r="EC275" s="328"/>
      <c r="ED275" s="328"/>
      <c r="EE275" s="328"/>
      <c r="EF275" s="328"/>
      <c r="EG275" s="328"/>
      <c r="EH275" s="328"/>
      <c r="EI275" s="328"/>
      <c r="EJ275" s="328"/>
      <c r="EK275" s="328"/>
      <c r="EL275" s="328"/>
      <c r="EM275" s="328"/>
      <c r="EN275" s="328"/>
      <c r="EO275" s="328"/>
      <c r="EP275" s="328"/>
      <c r="EQ275" s="328"/>
      <c r="ER275" s="328"/>
      <c r="ES275" s="328"/>
      <c r="ET275" s="328"/>
      <c r="EU275" s="328"/>
      <c r="EV275" s="328"/>
      <c r="EW275" s="328"/>
      <c r="EX275" s="328"/>
      <c r="EY275" s="328"/>
      <c r="EZ275" s="328"/>
      <c r="FA275" s="328"/>
      <c r="FB275" s="328"/>
      <c r="FC275" s="328"/>
      <c r="FD275" s="328"/>
      <c r="FE275" s="328"/>
      <c r="FF275" s="328"/>
      <c r="FG275" s="328"/>
      <c r="FH275" s="328"/>
      <c r="FI275" s="328"/>
      <c r="FJ275" s="328"/>
      <c r="FK275" s="328"/>
      <c r="FL275" s="328"/>
      <c r="FM275" s="328"/>
      <c r="FN275" s="328"/>
      <c r="FO275" s="328"/>
      <c r="FP275" s="328"/>
      <c r="FQ275" s="328"/>
      <c r="FR275" s="328"/>
      <c r="FS275" s="328"/>
      <c r="FT275" s="328"/>
      <c r="FU275" s="328"/>
      <c r="FV275" s="328"/>
      <c r="FW275" s="328"/>
      <c r="FX275" s="328"/>
      <c r="FY275" s="328"/>
      <c r="FZ275" s="328"/>
      <c r="GA275" s="328"/>
      <c r="GB275" s="328"/>
      <c r="GC275" s="328"/>
      <c r="GD275" s="328"/>
      <c r="GE275" s="328"/>
      <c r="GF275" s="328"/>
      <c r="GG275" s="328"/>
      <c r="GH275" s="328"/>
      <c r="GI275" s="328"/>
      <c r="GJ275" s="328"/>
      <c r="GK275" s="328"/>
      <c r="GL275" s="328"/>
      <c r="GM275" s="328"/>
      <c r="GN275" s="328"/>
      <c r="GO275" s="328"/>
      <c r="GP275" s="328"/>
      <c r="GQ275" s="328"/>
      <c r="GR275" s="328"/>
      <c r="GS275" s="328"/>
      <c r="GT275" s="328"/>
      <c r="GU275" s="328"/>
      <c r="GV275" s="328"/>
      <c r="GW275" s="328"/>
      <c r="GX275" s="328"/>
      <c r="GY275" s="328"/>
      <c r="GZ275" s="328"/>
      <c r="HA275" s="328"/>
      <c r="HB275" s="328"/>
      <c r="HC275" s="328"/>
      <c r="HD275" s="328"/>
      <c r="HE275" s="328"/>
      <c r="HF275" s="328"/>
      <c r="HG275" s="328"/>
      <c r="HH275" s="328"/>
      <c r="HI275" s="328"/>
      <c r="HJ275" s="328"/>
      <c r="HK275" s="328"/>
      <c r="HL275" s="328"/>
      <c r="HM275" s="328"/>
      <c r="HN275" s="328"/>
      <c r="HO275" s="328"/>
      <c r="HP275" s="328"/>
      <c r="HQ275" s="328"/>
      <c r="HR275" s="328"/>
      <c r="HS275" s="328"/>
      <c r="HT275" s="328"/>
      <c r="HU275" s="328"/>
      <c r="HV275" s="328"/>
      <c r="HW275" s="328"/>
      <c r="HX275" s="328"/>
      <c r="HY275" s="328"/>
      <c r="HZ275" s="328"/>
      <c r="IA275" s="328"/>
      <c r="IB275" s="328"/>
      <c r="IC275" s="328"/>
      <c r="ID275" s="328"/>
      <c r="IE275" s="328"/>
      <c r="IF275" s="328"/>
      <c r="IG275" s="328"/>
      <c r="IH275" s="328"/>
      <c r="II275" s="328"/>
      <c r="IJ275" s="328"/>
      <c r="IK275" s="328"/>
      <c r="IL275" s="328"/>
      <c r="IM275" s="328"/>
      <c r="IN275" s="328"/>
      <c r="IO275" s="328"/>
      <c r="IP275" s="328"/>
      <c r="IQ275" s="328"/>
      <c r="IR275" s="328"/>
      <c r="IS275" s="328"/>
    </row>
    <row r="276" spans="1:256">
      <c r="A276" s="330"/>
      <c r="B276" s="331"/>
      <c r="C276" s="332"/>
      <c r="D276" s="333"/>
      <c r="E276" s="333"/>
      <c r="F276" s="334"/>
      <c r="G276" s="328"/>
      <c r="H276" s="328"/>
      <c r="I276" s="328"/>
      <c r="J276" s="328"/>
      <c r="K276" s="328"/>
      <c r="L276" s="328"/>
      <c r="M276" s="328"/>
      <c r="N276" s="328"/>
      <c r="O276" s="328"/>
      <c r="P276" s="328"/>
      <c r="Q276" s="328"/>
      <c r="R276" s="328"/>
      <c r="S276" s="328"/>
      <c r="T276" s="328"/>
      <c r="U276" s="328"/>
      <c r="V276" s="328"/>
      <c r="W276" s="328"/>
      <c r="X276" s="328"/>
      <c r="Y276" s="328"/>
      <c r="Z276" s="328"/>
      <c r="AA276" s="328"/>
      <c r="AB276" s="328"/>
      <c r="AC276" s="328"/>
      <c r="AD276" s="328"/>
      <c r="AE276" s="328"/>
      <c r="AF276" s="328"/>
      <c r="AG276" s="328"/>
      <c r="AH276" s="328"/>
      <c r="AI276" s="328"/>
      <c r="AJ276" s="328"/>
      <c r="AK276" s="328"/>
      <c r="AL276" s="328"/>
      <c r="AM276" s="328"/>
      <c r="AN276" s="328"/>
      <c r="AO276" s="328"/>
      <c r="AP276" s="328"/>
      <c r="AQ276" s="328"/>
      <c r="AR276" s="328"/>
      <c r="AS276" s="328"/>
      <c r="AT276" s="328"/>
      <c r="AU276" s="328"/>
      <c r="AV276" s="328"/>
      <c r="AW276" s="328"/>
      <c r="AX276" s="328"/>
      <c r="AY276" s="328"/>
      <c r="AZ276" s="328"/>
      <c r="BA276" s="328"/>
      <c r="BB276" s="328"/>
      <c r="BC276" s="328"/>
      <c r="BD276" s="328"/>
      <c r="BE276" s="328"/>
      <c r="BF276" s="328"/>
      <c r="BG276" s="328"/>
      <c r="BH276" s="328"/>
      <c r="BI276" s="328"/>
      <c r="BJ276" s="328"/>
      <c r="BK276" s="328"/>
      <c r="BL276" s="328"/>
      <c r="BM276" s="328"/>
      <c r="BN276" s="328"/>
      <c r="BO276" s="328"/>
      <c r="BP276" s="328"/>
      <c r="BQ276" s="328"/>
      <c r="BR276" s="328"/>
      <c r="BS276" s="328"/>
      <c r="BT276" s="328"/>
      <c r="BU276" s="328"/>
      <c r="BV276" s="328"/>
      <c r="BW276" s="328"/>
      <c r="BX276" s="328"/>
      <c r="BY276" s="328"/>
      <c r="BZ276" s="328"/>
      <c r="CA276" s="328"/>
      <c r="CB276" s="328"/>
      <c r="CC276" s="328"/>
      <c r="CD276" s="328"/>
      <c r="CE276" s="328"/>
      <c r="CF276" s="328"/>
      <c r="CG276" s="328"/>
      <c r="CH276" s="328"/>
      <c r="CI276" s="328"/>
      <c r="CJ276" s="328"/>
      <c r="CK276" s="328"/>
      <c r="CL276" s="328"/>
      <c r="CM276" s="328"/>
      <c r="CN276" s="328"/>
      <c r="CO276" s="328"/>
      <c r="CP276" s="328"/>
      <c r="CQ276" s="328"/>
      <c r="CR276" s="328"/>
      <c r="CS276" s="328"/>
      <c r="CT276" s="328"/>
      <c r="CU276" s="328"/>
      <c r="CV276" s="328"/>
      <c r="CW276" s="328"/>
      <c r="CX276" s="328"/>
      <c r="CY276" s="328"/>
      <c r="CZ276" s="328"/>
      <c r="DA276" s="328"/>
      <c r="DB276" s="328"/>
      <c r="DC276" s="328"/>
      <c r="DD276" s="328"/>
      <c r="DE276" s="328"/>
      <c r="DF276" s="328"/>
      <c r="DG276" s="328"/>
      <c r="DH276" s="328"/>
      <c r="DI276" s="328"/>
      <c r="DJ276" s="328"/>
      <c r="DK276" s="328"/>
      <c r="DL276" s="328"/>
      <c r="DM276" s="328"/>
      <c r="DN276" s="328"/>
      <c r="DO276" s="328"/>
      <c r="DP276" s="328"/>
      <c r="DQ276" s="328"/>
      <c r="DR276" s="328"/>
      <c r="DS276" s="328"/>
      <c r="DT276" s="328"/>
      <c r="DU276" s="328"/>
      <c r="DV276" s="328"/>
      <c r="DW276" s="328"/>
      <c r="DX276" s="328"/>
      <c r="DY276" s="328"/>
      <c r="DZ276" s="328"/>
      <c r="EA276" s="328"/>
      <c r="EB276" s="328"/>
      <c r="EC276" s="328"/>
      <c r="ED276" s="328"/>
      <c r="EE276" s="328"/>
      <c r="EF276" s="328"/>
      <c r="EG276" s="328"/>
      <c r="EH276" s="328"/>
      <c r="EI276" s="328"/>
      <c r="EJ276" s="328"/>
      <c r="EK276" s="328"/>
      <c r="EL276" s="328"/>
      <c r="EM276" s="328"/>
      <c r="EN276" s="328"/>
      <c r="EO276" s="328"/>
      <c r="EP276" s="328"/>
      <c r="EQ276" s="328"/>
      <c r="ER276" s="328"/>
      <c r="ES276" s="328"/>
      <c r="ET276" s="328"/>
      <c r="EU276" s="328"/>
      <c r="EV276" s="328"/>
      <c r="EW276" s="328"/>
      <c r="EX276" s="328"/>
      <c r="EY276" s="328"/>
      <c r="EZ276" s="328"/>
      <c r="FA276" s="328"/>
      <c r="FB276" s="328"/>
      <c r="FC276" s="328"/>
      <c r="FD276" s="328"/>
      <c r="FE276" s="328"/>
      <c r="FF276" s="328"/>
      <c r="FG276" s="328"/>
      <c r="FH276" s="328"/>
      <c r="FI276" s="328"/>
      <c r="FJ276" s="328"/>
      <c r="FK276" s="328"/>
      <c r="FL276" s="328"/>
      <c r="FM276" s="328"/>
      <c r="FN276" s="328"/>
      <c r="FO276" s="328"/>
      <c r="FP276" s="328"/>
      <c r="FQ276" s="328"/>
      <c r="FR276" s="328"/>
      <c r="FS276" s="328"/>
      <c r="FT276" s="328"/>
      <c r="FU276" s="328"/>
      <c r="FV276" s="328"/>
      <c r="FW276" s="328"/>
      <c r="FX276" s="328"/>
      <c r="FY276" s="328"/>
      <c r="FZ276" s="328"/>
      <c r="GA276" s="328"/>
      <c r="GB276" s="328"/>
      <c r="GC276" s="328"/>
      <c r="GD276" s="328"/>
      <c r="GE276" s="328"/>
      <c r="GF276" s="328"/>
      <c r="GG276" s="328"/>
      <c r="GH276" s="328"/>
      <c r="GI276" s="328"/>
      <c r="GJ276" s="328"/>
      <c r="GK276" s="328"/>
      <c r="GL276" s="328"/>
      <c r="GM276" s="328"/>
      <c r="GN276" s="328"/>
      <c r="GO276" s="328"/>
      <c r="GP276" s="328"/>
      <c r="GQ276" s="328"/>
      <c r="GR276" s="328"/>
      <c r="GS276" s="328"/>
      <c r="GT276" s="328"/>
      <c r="GU276" s="328"/>
      <c r="GV276" s="328"/>
      <c r="GW276" s="328"/>
      <c r="GX276" s="328"/>
      <c r="GY276" s="328"/>
      <c r="GZ276" s="328"/>
      <c r="HA276" s="328"/>
      <c r="HB276" s="328"/>
      <c r="HC276" s="328"/>
      <c r="HD276" s="328"/>
      <c r="HE276" s="328"/>
      <c r="HF276" s="328"/>
      <c r="HG276" s="328"/>
      <c r="HH276" s="328"/>
      <c r="HI276" s="328"/>
      <c r="HJ276" s="328"/>
      <c r="HK276" s="328"/>
      <c r="HL276" s="328"/>
      <c r="HM276" s="328"/>
      <c r="HN276" s="328"/>
      <c r="HO276" s="328"/>
      <c r="HP276" s="328"/>
      <c r="HQ276" s="328"/>
      <c r="HR276" s="328"/>
      <c r="HS276" s="328"/>
      <c r="HT276" s="328"/>
      <c r="HU276" s="328"/>
      <c r="HV276" s="328"/>
      <c r="HW276" s="328"/>
      <c r="HX276" s="328"/>
      <c r="HY276" s="328"/>
      <c r="HZ276" s="328"/>
      <c r="IA276" s="328"/>
      <c r="IB276" s="328"/>
      <c r="IC276" s="328"/>
      <c r="ID276" s="328"/>
      <c r="IE276" s="328"/>
      <c r="IF276" s="328"/>
      <c r="IG276" s="328"/>
      <c r="IH276" s="328"/>
      <c r="II276" s="328"/>
      <c r="IJ276" s="328"/>
      <c r="IK276" s="328"/>
      <c r="IL276" s="328"/>
      <c r="IM276" s="328"/>
      <c r="IN276" s="328"/>
      <c r="IO276" s="328"/>
      <c r="IP276" s="328"/>
      <c r="IQ276" s="328"/>
      <c r="IR276" s="328"/>
      <c r="IS276" s="328"/>
    </row>
    <row r="277" spans="1:256">
      <c r="A277" s="330"/>
      <c r="B277" s="331"/>
      <c r="C277" s="332"/>
      <c r="D277" s="333"/>
      <c r="E277" s="333"/>
      <c r="F277" s="334"/>
      <c r="G277" s="328"/>
      <c r="H277" s="328"/>
      <c r="I277" s="328"/>
      <c r="J277" s="328"/>
      <c r="K277" s="328"/>
      <c r="L277" s="328"/>
      <c r="M277" s="328"/>
      <c r="N277" s="328"/>
      <c r="O277" s="328"/>
      <c r="P277" s="328"/>
      <c r="Q277" s="328"/>
      <c r="R277" s="328"/>
      <c r="S277" s="328"/>
      <c r="T277" s="328"/>
      <c r="U277" s="328"/>
      <c r="V277" s="328"/>
      <c r="W277" s="328"/>
      <c r="X277" s="328"/>
      <c r="Y277" s="328"/>
      <c r="Z277" s="328"/>
      <c r="AA277" s="328"/>
      <c r="AB277" s="328"/>
      <c r="AC277" s="328"/>
      <c r="AD277" s="328"/>
      <c r="AE277" s="328"/>
      <c r="AF277" s="328"/>
      <c r="AG277" s="328"/>
      <c r="AH277" s="328"/>
      <c r="AI277" s="328"/>
      <c r="AJ277" s="328"/>
      <c r="AK277" s="328"/>
      <c r="AL277" s="328"/>
      <c r="AM277" s="328"/>
      <c r="AN277" s="328"/>
      <c r="AO277" s="328"/>
      <c r="AP277" s="328"/>
      <c r="AQ277" s="328"/>
      <c r="AR277" s="328"/>
      <c r="AS277" s="328"/>
      <c r="AT277" s="328"/>
      <c r="AU277" s="328"/>
      <c r="AV277" s="328"/>
      <c r="AW277" s="328"/>
      <c r="AX277" s="328"/>
      <c r="AY277" s="328"/>
      <c r="AZ277" s="328"/>
      <c r="BA277" s="328"/>
      <c r="BB277" s="328"/>
      <c r="BC277" s="328"/>
      <c r="BD277" s="328"/>
      <c r="BE277" s="328"/>
      <c r="BF277" s="328"/>
      <c r="BG277" s="328"/>
      <c r="BH277" s="328"/>
      <c r="BI277" s="328"/>
      <c r="BJ277" s="328"/>
      <c r="BK277" s="328"/>
      <c r="BL277" s="328"/>
      <c r="BM277" s="328"/>
      <c r="BN277" s="328"/>
      <c r="BO277" s="328"/>
      <c r="BP277" s="328"/>
      <c r="BQ277" s="328"/>
      <c r="BR277" s="328"/>
      <c r="BS277" s="328"/>
      <c r="BT277" s="328"/>
      <c r="BU277" s="328"/>
      <c r="BV277" s="328"/>
      <c r="BW277" s="328"/>
      <c r="BX277" s="328"/>
      <c r="BY277" s="328"/>
      <c r="BZ277" s="328"/>
      <c r="CA277" s="328"/>
      <c r="CB277" s="328"/>
      <c r="CC277" s="328"/>
      <c r="CD277" s="328"/>
      <c r="CE277" s="328"/>
      <c r="CF277" s="328"/>
      <c r="CG277" s="328"/>
      <c r="CH277" s="328"/>
      <c r="CI277" s="328"/>
      <c r="CJ277" s="328"/>
      <c r="CK277" s="328"/>
      <c r="CL277" s="328"/>
      <c r="CM277" s="328"/>
      <c r="CN277" s="328"/>
      <c r="CO277" s="328"/>
      <c r="CP277" s="328"/>
      <c r="CQ277" s="328"/>
      <c r="CR277" s="328"/>
      <c r="CS277" s="328"/>
      <c r="CT277" s="328"/>
      <c r="CU277" s="328"/>
      <c r="CV277" s="328"/>
      <c r="CW277" s="328"/>
      <c r="CX277" s="328"/>
      <c r="CY277" s="328"/>
      <c r="CZ277" s="328"/>
      <c r="DA277" s="328"/>
      <c r="DB277" s="328"/>
      <c r="DC277" s="328"/>
      <c r="DD277" s="328"/>
      <c r="DE277" s="328"/>
      <c r="DF277" s="328"/>
      <c r="DG277" s="328"/>
      <c r="DH277" s="328"/>
      <c r="DI277" s="328"/>
      <c r="DJ277" s="328"/>
      <c r="DK277" s="328"/>
      <c r="DL277" s="328"/>
      <c r="DM277" s="328"/>
      <c r="DN277" s="328"/>
      <c r="DO277" s="328"/>
      <c r="DP277" s="328"/>
      <c r="DQ277" s="328"/>
      <c r="DR277" s="328"/>
      <c r="DS277" s="328"/>
      <c r="DT277" s="328"/>
      <c r="DU277" s="328"/>
      <c r="DV277" s="328"/>
      <c r="DW277" s="328"/>
      <c r="DX277" s="328"/>
      <c r="DY277" s="328"/>
      <c r="DZ277" s="328"/>
      <c r="EA277" s="328"/>
      <c r="EB277" s="328"/>
      <c r="EC277" s="328"/>
      <c r="ED277" s="328"/>
      <c r="EE277" s="328"/>
      <c r="EF277" s="328"/>
      <c r="EG277" s="328"/>
      <c r="EH277" s="328"/>
      <c r="EI277" s="328"/>
      <c r="EJ277" s="328"/>
      <c r="EK277" s="328"/>
      <c r="EL277" s="328"/>
      <c r="EM277" s="328"/>
      <c r="EN277" s="328"/>
      <c r="EO277" s="328"/>
      <c r="EP277" s="328"/>
      <c r="EQ277" s="328"/>
      <c r="ER277" s="328"/>
      <c r="ES277" s="328"/>
      <c r="ET277" s="328"/>
      <c r="EU277" s="328"/>
      <c r="EV277" s="328"/>
      <c r="EW277" s="328"/>
      <c r="EX277" s="328"/>
      <c r="EY277" s="328"/>
      <c r="EZ277" s="328"/>
      <c r="FA277" s="328"/>
      <c r="FB277" s="328"/>
      <c r="FC277" s="328"/>
      <c r="FD277" s="328"/>
      <c r="FE277" s="328"/>
      <c r="FF277" s="328"/>
      <c r="FG277" s="328"/>
      <c r="FH277" s="328"/>
      <c r="FI277" s="328"/>
      <c r="FJ277" s="328"/>
      <c r="FK277" s="328"/>
      <c r="FL277" s="328"/>
      <c r="FM277" s="328"/>
      <c r="FN277" s="328"/>
      <c r="FO277" s="328"/>
      <c r="FP277" s="328"/>
      <c r="FQ277" s="328"/>
      <c r="FR277" s="328"/>
      <c r="FS277" s="328"/>
      <c r="FT277" s="328"/>
      <c r="FU277" s="328"/>
      <c r="FV277" s="328"/>
      <c r="FW277" s="328"/>
      <c r="FX277" s="328"/>
      <c r="FY277" s="328"/>
      <c r="FZ277" s="328"/>
      <c r="GA277" s="328"/>
      <c r="GB277" s="328"/>
      <c r="GC277" s="328"/>
      <c r="GD277" s="328"/>
      <c r="GE277" s="328"/>
      <c r="GF277" s="328"/>
      <c r="GG277" s="328"/>
      <c r="GH277" s="328"/>
      <c r="GI277" s="328"/>
      <c r="GJ277" s="328"/>
      <c r="GK277" s="328"/>
      <c r="GL277" s="328"/>
      <c r="GM277" s="328"/>
      <c r="GN277" s="328"/>
      <c r="GO277" s="328"/>
      <c r="GP277" s="328"/>
      <c r="GQ277" s="328"/>
      <c r="GR277" s="328"/>
      <c r="GS277" s="328"/>
      <c r="GT277" s="328"/>
      <c r="GU277" s="328"/>
      <c r="GV277" s="328"/>
      <c r="GW277" s="328"/>
      <c r="GX277" s="328"/>
      <c r="GY277" s="328"/>
      <c r="GZ277" s="328"/>
      <c r="HA277" s="328"/>
      <c r="HB277" s="328"/>
      <c r="HC277" s="328"/>
      <c r="HD277" s="328"/>
      <c r="HE277" s="328"/>
      <c r="HF277" s="328"/>
      <c r="HG277" s="328"/>
      <c r="HH277" s="328"/>
      <c r="HI277" s="328"/>
      <c r="HJ277" s="328"/>
      <c r="HK277" s="328"/>
      <c r="HL277" s="328"/>
      <c r="HM277" s="328"/>
      <c r="HN277" s="328"/>
      <c r="HO277" s="328"/>
      <c r="HP277" s="328"/>
      <c r="HQ277" s="328"/>
      <c r="HR277" s="328"/>
      <c r="HS277" s="328"/>
      <c r="HT277" s="328"/>
      <c r="HU277" s="328"/>
      <c r="HV277" s="328"/>
      <c r="HW277" s="328"/>
      <c r="HX277" s="328"/>
      <c r="HY277" s="328"/>
      <c r="HZ277" s="328"/>
      <c r="IA277" s="328"/>
      <c r="IB277" s="328"/>
      <c r="IC277" s="328"/>
      <c r="ID277" s="328"/>
      <c r="IE277" s="328"/>
      <c r="IF277" s="328"/>
      <c r="IG277" s="328"/>
      <c r="IH277" s="328"/>
      <c r="II277" s="328"/>
      <c r="IJ277" s="328"/>
      <c r="IK277" s="328"/>
      <c r="IL277" s="328"/>
      <c r="IM277" s="328"/>
      <c r="IN277" s="328"/>
      <c r="IO277" s="328"/>
      <c r="IP277" s="328"/>
      <c r="IQ277" s="328"/>
      <c r="IR277" s="328"/>
      <c r="IS277" s="328"/>
    </row>
    <row r="278" spans="1:256">
      <c r="A278" s="330"/>
      <c r="B278" s="331"/>
      <c r="C278" s="332"/>
      <c r="D278" s="333"/>
      <c r="E278" s="333"/>
      <c r="F278" s="334"/>
      <c r="G278" s="328"/>
      <c r="H278" s="328"/>
      <c r="I278" s="328"/>
      <c r="J278" s="328"/>
      <c r="K278" s="328"/>
      <c r="L278" s="328"/>
      <c r="M278" s="328"/>
      <c r="N278" s="328"/>
      <c r="O278" s="328"/>
      <c r="P278" s="328"/>
      <c r="Q278" s="328"/>
      <c r="R278" s="328"/>
      <c r="S278" s="328"/>
      <c r="T278" s="328"/>
      <c r="U278" s="328"/>
      <c r="V278" s="328"/>
      <c r="W278" s="328"/>
      <c r="X278" s="328"/>
      <c r="Y278" s="328"/>
      <c r="Z278" s="328"/>
      <c r="AA278" s="328"/>
      <c r="AB278" s="328"/>
      <c r="AC278" s="328"/>
      <c r="AD278" s="328"/>
      <c r="AE278" s="328"/>
      <c r="AF278" s="328"/>
      <c r="AG278" s="328"/>
      <c r="AH278" s="328"/>
      <c r="AI278" s="328"/>
      <c r="AJ278" s="328"/>
      <c r="AK278" s="328"/>
      <c r="AL278" s="328"/>
      <c r="AM278" s="328"/>
      <c r="AN278" s="328"/>
      <c r="AO278" s="328"/>
      <c r="AP278" s="328"/>
      <c r="AQ278" s="328"/>
      <c r="AR278" s="328"/>
      <c r="AS278" s="328"/>
      <c r="AT278" s="328"/>
      <c r="AU278" s="328"/>
      <c r="AV278" s="328"/>
      <c r="AW278" s="328"/>
      <c r="AX278" s="328"/>
      <c r="AY278" s="328"/>
      <c r="AZ278" s="328"/>
      <c r="BA278" s="328"/>
      <c r="BB278" s="328"/>
      <c r="BC278" s="328"/>
      <c r="BD278" s="328"/>
      <c r="BE278" s="328"/>
      <c r="BF278" s="328"/>
      <c r="BG278" s="328"/>
      <c r="BH278" s="328"/>
      <c r="BI278" s="328"/>
      <c r="BJ278" s="328"/>
      <c r="BK278" s="328"/>
      <c r="BL278" s="328"/>
      <c r="BM278" s="328"/>
      <c r="BN278" s="328"/>
      <c r="BO278" s="328"/>
      <c r="BP278" s="328"/>
      <c r="BQ278" s="328"/>
      <c r="BR278" s="328"/>
      <c r="BS278" s="328"/>
      <c r="BT278" s="328"/>
      <c r="BU278" s="328"/>
      <c r="BV278" s="328"/>
      <c r="BW278" s="328"/>
      <c r="BX278" s="328"/>
      <c r="BY278" s="328"/>
      <c r="BZ278" s="328"/>
      <c r="CA278" s="328"/>
      <c r="CB278" s="328"/>
      <c r="CC278" s="328"/>
      <c r="CD278" s="328"/>
      <c r="CE278" s="328"/>
      <c r="CF278" s="328"/>
      <c r="CG278" s="328"/>
      <c r="CH278" s="328"/>
      <c r="CI278" s="328"/>
      <c r="CJ278" s="328"/>
      <c r="CK278" s="328"/>
      <c r="CL278" s="328"/>
      <c r="CM278" s="328"/>
      <c r="CN278" s="328"/>
      <c r="CO278" s="328"/>
      <c r="CP278" s="328"/>
      <c r="CQ278" s="328"/>
      <c r="CR278" s="328"/>
      <c r="CS278" s="328"/>
      <c r="CT278" s="328"/>
      <c r="CU278" s="328"/>
      <c r="CV278" s="328"/>
      <c r="CW278" s="328"/>
      <c r="CX278" s="328"/>
      <c r="CY278" s="328"/>
      <c r="CZ278" s="328"/>
      <c r="DA278" s="328"/>
      <c r="DB278" s="328"/>
      <c r="DC278" s="328"/>
      <c r="DD278" s="328"/>
      <c r="DE278" s="328"/>
      <c r="DF278" s="328"/>
      <c r="DG278" s="328"/>
      <c r="DH278" s="328"/>
      <c r="DI278" s="328"/>
      <c r="DJ278" s="328"/>
      <c r="DK278" s="328"/>
      <c r="DL278" s="328"/>
      <c r="DM278" s="328"/>
      <c r="DN278" s="328"/>
      <c r="DO278" s="328"/>
      <c r="DP278" s="328"/>
      <c r="DQ278" s="328"/>
      <c r="DR278" s="328"/>
      <c r="DS278" s="328"/>
      <c r="DT278" s="328"/>
      <c r="DU278" s="328"/>
      <c r="DV278" s="328"/>
      <c r="DW278" s="328"/>
      <c r="DX278" s="328"/>
      <c r="DY278" s="328"/>
      <c r="DZ278" s="328"/>
      <c r="EA278" s="328"/>
      <c r="EB278" s="328"/>
      <c r="EC278" s="328"/>
      <c r="ED278" s="328"/>
      <c r="EE278" s="328"/>
      <c r="EF278" s="328"/>
      <c r="EG278" s="328"/>
      <c r="EH278" s="328"/>
      <c r="EI278" s="328"/>
      <c r="EJ278" s="328"/>
      <c r="EK278" s="328"/>
      <c r="EL278" s="328"/>
      <c r="EM278" s="328"/>
      <c r="EN278" s="328"/>
      <c r="EO278" s="328"/>
      <c r="EP278" s="328"/>
      <c r="EQ278" s="328"/>
      <c r="ER278" s="328"/>
      <c r="ES278" s="328"/>
      <c r="ET278" s="328"/>
      <c r="EU278" s="328"/>
      <c r="EV278" s="328"/>
      <c r="EW278" s="328"/>
      <c r="EX278" s="328"/>
      <c r="EY278" s="328"/>
      <c r="EZ278" s="328"/>
      <c r="FA278" s="328"/>
      <c r="FB278" s="328"/>
      <c r="FC278" s="328"/>
      <c r="FD278" s="328"/>
      <c r="FE278" s="328"/>
      <c r="FF278" s="328"/>
      <c r="FG278" s="328"/>
      <c r="FH278" s="328"/>
      <c r="FI278" s="328"/>
      <c r="FJ278" s="328"/>
      <c r="FK278" s="328"/>
      <c r="FL278" s="328"/>
      <c r="FM278" s="328"/>
      <c r="FN278" s="328"/>
      <c r="FO278" s="328"/>
      <c r="FP278" s="328"/>
      <c r="FQ278" s="328"/>
      <c r="FR278" s="328"/>
      <c r="FS278" s="328"/>
      <c r="FT278" s="328"/>
      <c r="FU278" s="328"/>
      <c r="FV278" s="328"/>
      <c r="FW278" s="328"/>
      <c r="FX278" s="328"/>
      <c r="FY278" s="328"/>
      <c r="FZ278" s="328"/>
      <c r="GA278" s="328"/>
      <c r="GB278" s="328"/>
      <c r="GC278" s="328"/>
      <c r="GD278" s="328"/>
      <c r="GE278" s="328"/>
      <c r="GF278" s="328"/>
      <c r="GG278" s="328"/>
      <c r="GH278" s="328"/>
      <c r="GI278" s="328"/>
      <c r="GJ278" s="328"/>
      <c r="GK278" s="328"/>
      <c r="GL278" s="328"/>
      <c r="GM278" s="328"/>
      <c r="GN278" s="328"/>
      <c r="GO278" s="328"/>
      <c r="GP278" s="328"/>
      <c r="GQ278" s="328"/>
      <c r="GR278" s="328"/>
      <c r="GS278" s="328"/>
      <c r="GT278" s="328"/>
      <c r="GU278" s="328"/>
      <c r="GV278" s="328"/>
      <c r="GW278" s="328"/>
      <c r="GX278" s="328"/>
      <c r="GY278" s="328"/>
      <c r="GZ278" s="328"/>
      <c r="HA278" s="328"/>
      <c r="HB278" s="328"/>
      <c r="HC278" s="328"/>
      <c r="HD278" s="328"/>
      <c r="HE278" s="328"/>
      <c r="HF278" s="328"/>
      <c r="HG278" s="328"/>
      <c r="HH278" s="328"/>
      <c r="HI278" s="328"/>
      <c r="HJ278" s="328"/>
      <c r="HK278" s="328"/>
      <c r="HL278" s="328"/>
      <c r="HM278" s="328"/>
      <c r="HN278" s="328"/>
      <c r="HO278" s="328"/>
      <c r="HP278" s="328"/>
      <c r="HQ278" s="328"/>
      <c r="HR278" s="328"/>
      <c r="HS278" s="328"/>
      <c r="HT278" s="328"/>
      <c r="HU278" s="328"/>
      <c r="HV278" s="328"/>
      <c r="HW278" s="328"/>
      <c r="HX278" s="328"/>
      <c r="HY278" s="328"/>
      <c r="HZ278" s="328"/>
      <c r="IA278" s="328"/>
      <c r="IB278" s="328"/>
      <c r="IC278" s="328"/>
      <c r="ID278" s="328"/>
      <c r="IE278" s="328"/>
      <c r="IF278" s="328"/>
      <c r="IG278" s="328"/>
      <c r="IH278" s="328"/>
      <c r="II278" s="328"/>
      <c r="IJ278" s="328"/>
      <c r="IK278" s="328"/>
      <c r="IL278" s="328"/>
      <c r="IM278" s="328"/>
      <c r="IN278" s="328"/>
      <c r="IO278" s="328"/>
      <c r="IP278" s="328"/>
      <c r="IQ278" s="328"/>
      <c r="IR278" s="328"/>
      <c r="IS278" s="328"/>
    </row>
    <row r="279" spans="1:256">
      <c r="A279" s="330"/>
      <c r="B279" s="331"/>
      <c r="C279" s="332"/>
      <c r="D279" s="333"/>
      <c r="E279" s="333"/>
      <c r="F279" s="334"/>
      <c r="G279" s="328"/>
      <c r="H279" s="328"/>
      <c r="I279" s="328"/>
      <c r="J279" s="328"/>
      <c r="K279" s="328"/>
      <c r="L279" s="328"/>
      <c r="M279" s="328"/>
      <c r="N279" s="328"/>
      <c r="O279" s="328"/>
      <c r="P279" s="328"/>
      <c r="Q279" s="328"/>
      <c r="R279" s="328"/>
      <c r="S279" s="328"/>
      <c r="T279" s="328"/>
      <c r="U279" s="328"/>
      <c r="V279" s="328"/>
      <c r="W279" s="328"/>
      <c r="X279" s="328"/>
      <c r="Y279" s="328"/>
      <c r="Z279" s="328"/>
      <c r="AA279" s="328"/>
      <c r="AB279" s="328"/>
      <c r="AC279" s="328"/>
      <c r="AD279" s="328"/>
      <c r="AE279" s="328"/>
      <c r="AF279" s="328"/>
      <c r="AG279" s="328"/>
      <c r="AH279" s="328"/>
      <c r="AI279" s="328"/>
      <c r="AJ279" s="328"/>
      <c r="AK279" s="328"/>
      <c r="AL279" s="328"/>
      <c r="AM279" s="328"/>
      <c r="AN279" s="328"/>
      <c r="AO279" s="328"/>
      <c r="AP279" s="328"/>
      <c r="AQ279" s="328"/>
      <c r="AR279" s="328"/>
      <c r="AS279" s="328"/>
      <c r="AT279" s="328"/>
      <c r="AU279" s="328"/>
      <c r="AV279" s="328"/>
      <c r="AW279" s="328"/>
      <c r="AX279" s="328"/>
      <c r="AY279" s="328"/>
      <c r="AZ279" s="328"/>
      <c r="BA279" s="328"/>
      <c r="BB279" s="328"/>
      <c r="BC279" s="328"/>
      <c r="BD279" s="328"/>
      <c r="BE279" s="328"/>
      <c r="BF279" s="328"/>
      <c r="BG279" s="328"/>
      <c r="BH279" s="328"/>
      <c r="BI279" s="328"/>
      <c r="BJ279" s="328"/>
      <c r="BK279" s="328"/>
      <c r="BL279" s="328"/>
      <c r="BM279" s="328"/>
      <c r="BN279" s="328"/>
      <c r="BO279" s="328"/>
      <c r="BP279" s="328"/>
      <c r="BQ279" s="328"/>
      <c r="BR279" s="328"/>
      <c r="BS279" s="328"/>
      <c r="BT279" s="328"/>
      <c r="BU279" s="328"/>
      <c r="BV279" s="328"/>
      <c r="BW279" s="328"/>
      <c r="BX279" s="328"/>
      <c r="BY279" s="328"/>
      <c r="BZ279" s="328"/>
      <c r="CA279" s="328"/>
      <c r="CB279" s="328"/>
      <c r="CC279" s="328"/>
      <c r="CD279" s="328"/>
      <c r="CE279" s="328"/>
      <c r="CF279" s="328"/>
      <c r="CG279" s="328"/>
      <c r="CH279" s="328"/>
      <c r="CI279" s="328"/>
      <c r="CJ279" s="328"/>
      <c r="CK279" s="328"/>
      <c r="CL279" s="328"/>
      <c r="CM279" s="328"/>
      <c r="CN279" s="328"/>
      <c r="CO279" s="328"/>
      <c r="CP279" s="328"/>
      <c r="CQ279" s="328"/>
      <c r="CR279" s="328"/>
      <c r="CS279" s="328"/>
      <c r="CT279" s="328"/>
      <c r="CU279" s="328"/>
      <c r="CV279" s="328"/>
      <c r="CW279" s="328"/>
      <c r="CX279" s="328"/>
      <c r="CY279" s="328"/>
      <c r="CZ279" s="328"/>
      <c r="DA279" s="328"/>
      <c r="DB279" s="328"/>
      <c r="DC279" s="328"/>
      <c r="DD279" s="328"/>
      <c r="DE279" s="328"/>
      <c r="DF279" s="328"/>
      <c r="DG279" s="328"/>
      <c r="DH279" s="328"/>
      <c r="DI279" s="328"/>
      <c r="DJ279" s="328"/>
      <c r="DK279" s="328"/>
      <c r="DL279" s="328"/>
      <c r="DM279" s="328"/>
      <c r="DN279" s="328"/>
      <c r="DO279" s="328"/>
      <c r="DP279" s="328"/>
      <c r="DQ279" s="328"/>
      <c r="DR279" s="328"/>
      <c r="DS279" s="328"/>
      <c r="DT279" s="328"/>
      <c r="DU279" s="328"/>
      <c r="DV279" s="328"/>
      <c r="DW279" s="328"/>
      <c r="DX279" s="328"/>
      <c r="DY279" s="328"/>
      <c r="DZ279" s="328"/>
      <c r="EA279" s="328"/>
      <c r="EB279" s="328"/>
      <c r="EC279" s="328"/>
      <c r="ED279" s="328"/>
      <c r="EE279" s="328"/>
      <c r="EF279" s="328"/>
      <c r="EG279" s="328"/>
      <c r="EH279" s="328"/>
      <c r="EI279" s="328"/>
      <c r="EJ279" s="328"/>
      <c r="EK279" s="328"/>
      <c r="EL279" s="328"/>
      <c r="EM279" s="328"/>
      <c r="EN279" s="328"/>
      <c r="EO279" s="328"/>
      <c r="EP279" s="328"/>
      <c r="EQ279" s="328"/>
      <c r="ER279" s="328"/>
      <c r="ES279" s="328"/>
      <c r="ET279" s="328"/>
      <c r="EU279" s="328"/>
      <c r="EV279" s="328"/>
      <c r="EW279" s="328"/>
      <c r="EX279" s="328"/>
      <c r="EY279" s="328"/>
      <c r="EZ279" s="328"/>
      <c r="FA279" s="328"/>
      <c r="FB279" s="328"/>
      <c r="FC279" s="328"/>
      <c r="FD279" s="328"/>
      <c r="FE279" s="328"/>
      <c r="FF279" s="328"/>
      <c r="FG279" s="328"/>
      <c r="FH279" s="328"/>
      <c r="FI279" s="328"/>
      <c r="FJ279" s="328"/>
      <c r="FK279" s="328"/>
      <c r="FL279" s="328"/>
      <c r="FM279" s="328"/>
      <c r="FN279" s="328"/>
      <c r="FO279" s="328"/>
      <c r="FP279" s="328"/>
      <c r="FQ279" s="328"/>
      <c r="FR279" s="328"/>
      <c r="FS279" s="328"/>
      <c r="FT279" s="328"/>
      <c r="FU279" s="328"/>
      <c r="FV279" s="328"/>
      <c r="FW279" s="328"/>
      <c r="FX279" s="328"/>
      <c r="FY279" s="328"/>
      <c r="FZ279" s="328"/>
      <c r="GA279" s="328"/>
      <c r="GB279" s="328"/>
      <c r="GC279" s="328"/>
      <c r="GD279" s="328"/>
      <c r="GE279" s="328"/>
      <c r="GF279" s="328"/>
      <c r="GG279" s="328"/>
      <c r="GH279" s="328"/>
      <c r="GI279" s="328"/>
      <c r="GJ279" s="328"/>
      <c r="GK279" s="328"/>
      <c r="GL279" s="328"/>
      <c r="GM279" s="328"/>
      <c r="GN279" s="328"/>
      <c r="GO279" s="328"/>
      <c r="GP279" s="328"/>
      <c r="GQ279" s="328"/>
      <c r="GR279" s="328"/>
      <c r="GS279" s="328"/>
      <c r="GT279" s="328"/>
      <c r="GU279" s="328"/>
      <c r="GV279" s="328"/>
      <c r="GW279" s="328"/>
      <c r="GX279" s="328"/>
      <c r="GY279" s="328"/>
      <c r="GZ279" s="328"/>
      <c r="HA279" s="328"/>
      <c r="HB279" s="328"/>
      <c r="HC279" s="328"/>
      <c r="HD279" s="328"/>
      <c r="HE279" s="328"/>
      <c r="HF279" s="328"/>
      <c r="HG279" s="328"/>
      <c r="HH279" s="328"/>
      <c r="HI279" s="328"/>
      <c r="HJ279" s="328"/>
      <c r="HK279" s="328"/>
      <c r="HL279" s="328"/>
      <c r="HM279" s="328"/>
      <c r="HN279" s="328"/>
      <c r="HO279" s="328"/>
      <c r="HP279" s="328"/>
      <c r="HQ279" s="328"/>
      <c r="HR279" s="328"/>
      <c r="HS279" s="328"/>
      <c r="HT279" s="328"/>
      <c r="HU279" s="328"/>
      <c r="HV279" s="328"/>
      <c r="HW279" s="328"/>
      <c r="HX279" s="328"/>
      <c r="HY279" s="328"/>
      <c r="HZ279" s="328"/>
      <c r="IA279" s="328"/>
      <c r="IB279" s="328"/>
      <c r="IC279" s="328"/>
      <c r="ID279" s="328"/>
      <c r="IE279" s="328"/>
      <c r="IF279" s="328"/>
      <c r="IG279" s="328"/>
      <c r="IH279" s="328"/>
      <c r="II279" s="328"/>
      <c r="IJ279" s="328"/>
      <c r="IK279" s="328"/>
      <c r="IL279" s="328"/>
      <c r="IM279" s="328"/>
      <c r="IN279" s="328"/>
      <c r="IO279" s="328"/>
      <c r="IP279" s="328"/>
      <c r="IQ279" s="328"/>
      <c r="IR279" s="328"/>
      <c r="IS279" s="328"/>
    </row>
    <row r="280" spans="1:256">
      <c r="A280" s="227" t="s">
        <v>466</v>
      </c>
      <c r="B280" s="282" t="s">
        <v>467</v>
      </c>
      <c r="E280" s="185"/>
    </row>
    <row r="281" spans="1:256">
      <c r="A281" s="247"/>
      <c r="B281" s="342"/>
      <c r="C281" s="272"/>
      <c r="D281" s="273"/>
      <c r="E281" s="274"/>
      <c r="F281" s="274"/>
    </row>
    <row r="282" spans="1:256" s="345" customFormat="1" ht="14.25" customHeight="1">
      <c r="A282" s="343"/>
      <c r="B282" s="719" t="s">
        <v>316</v>
      </c>
      <c r="C282" s="720"/>
      <c r="D282" s="720"/>
      <c r="E282" s="720"/>
      <c r="F282" s="720"/>
      <c r="G282" s="344"/>
    </row>
    <row r="283" spans="1:256" s="275" customFormat="1" ht="150" customHeight="1">
      <c r="B283" s="724" t="s">
        <v>468</v>
      </c>
      <c r="C283" s="725"/>
      <c r="D283" s="725"/>
      <c r="E283" s="725"/>
      <c r="F283" s="725"/>
    </row>
    <row r="284" spans="1:256">
      <c r="A284" s="247"/>
      <c r="B284" s="295"/>
      <c r="C284" s="279"/>
      <c r="D284" s="292"/>
      <c r="E284" s="293"/>
      <c r="F284" s="292"/>
    </row>
    <row r="285" spans="1:256" ht="225" customHeight="1">
      <c r="A285" s="329" t="s">
        <v>469</v>
      </c>
      <c r="B285" s="318" t="s">
        <v>470</v>
      </c>
      <c r="C285" s="346" t="s">
        <v>4</v>
      </c>
      <c r="D285" s="321">
        <v>80</v>
      </c>
      <c r="E285" s="320"/>
      <c r="F285" s="185">
        <f>D285*E285</f>
        <v>0</v>
      </c>
      <c r="G285" s="311"/>
      <c r="H285" s="311"/>
      <c r="I285" s="311"/>
      <c r="J285" s="311"/>
      <c r="K285" s="311"/>
      <c r="L285" s="311"/>
      <c r="M285" s="311"/>
      <c r="N285" s="311"/>
      <c r="O285" s="311"/>
      <c r="P285" s="311"/>
      <c r="Q285" s="311"/>
      <c r="R285" s="311"/>
      <c r="S285" s="311"/>
      <c r="T285" s="311"/>
      <c r="U285" s="311"/>
      <c r="V285" s="311"/>
      <c r="W285" s="311"/>
      <c r="X285" s="311"/>
      <c r="Y285" s="311"/>
      <c r="Z285" s="311"/>
      <c r="AA285" s="311"/>
      <c r="AB285" s="311"/>
      <c r="AC285" s="311"/>
      <c r="AD285" s="311"/>
      <c r="AE285" s="311"/>
      <c r="AF285" s="311"/>
      <c r="AG285" s="311"/>
      <c r="AH285" s="311"/>
      <c r="AI285" s="311"/>
      <c r="AJ285" s="311"/>
      <c r="AK285" s="311"/>
      <c r="AL285" s="311"/>
      <c r="AM285" s="311"/>
      <c r="AN285" s="311"/>
      <c r="AO285" s="311"/>
      <c r="AP285" s="311"/>
      <c r="AQ285" s="311"/>
      <c r="AR285" s="311"/>
      <c r="AS285" s="311"/>
      <c r="AT285" s="311"/>
      <c r="AU285" s="311"/>
      <c r="AV285" s="311"/>
      <c r="AW285" s="311"/>
      <c r="AX285" s="311"/>
      <c r="AY285" s="311"/>
      <c r="AZ285" s="311"/>
      <c r="BA285" s="311"/>
      <c r="BB285" s="311"/>
      <c r="BC285" s="311"/>
      <c r="BD285" s="311"/>
      <c r="BE285" s="311"/>
      <c r="BF285" s="311"/>
      <c r="BG285" s="311"/>
      <c r="BH285" s="311"/>
      <c r="BI285" s="311"/>
      <c r="BJ285" s="311"/>
      <c r="BK285" s="311"/>
      <c r="BL285" s="311"/>
      <c r="BM285" s="311"/>
      <c r="BN285" s="311"/>
      <c r="BO285" s="311"/>
      <c r="BP285" s="311"/>
      <c r="BQ285" s="311"/>
      <c r="BR285" s="311"/>
      <c r="BS285" s="311"/>
      <c r="BT285" s="311"/>
      <c r="BU285" s="311"/>
      <c r="BV285" s="311"/>
      <c r="BW285" s="311"/>
      <c r="BX285" s="311"/>
      <c r="BY285" s="311"/>
      <c r="BZ285" s="311"/>
      <c r="CA285" s="311"/>
      <c r="CB285" s="311"/>
      <c r="CC285" s="311"/>
      <c r="CD285" s="311"/>
      <c r="CE285" s="311"/>
      <c r="CF285" s="311"/>
      <c r="CG285" s="311"/>
      <c r="CH285" s="311"/>
      <c r="CI285" s="311"/>
      <c r="CJ285" s="311"/>
      <c r="CK285" s="311"/>
      <c r="CL285" s="311"/>
      <c r="CM285" s="311"/>
      <c r="CN285" s="311"/>
      <c r="CO285" s="311"/>
      <c r="CP285" s="311"/>
      <c r="CQ285" s="311"/>
      <c r="CR285" s="311"/>
      <c r="CS285" s="311"/>
      <c r="CT285" s="311"/>
      <c r="CU285" s="311"/>
      <c r="CV285" s="311"/>
      <c r="CW285" s="311"/>
      <c r="CX285" s="311"/>
      <c r="CY285" s="311"/>
      <c r="CZ285" s="311"/>
      <c r="DA285" s="311"/>
      <c r="DB285" s="311"/>
      <c r="DC285" s="311"/>
      <c r="DD285" s="311"/>
      <c r="DE285" s="311"/>
      <c r="DF285" s="311"/>
      <c r="DG285" s="311"/>
      <c r="DH285" s="311"/>
      <c r="DI285" s="311"/>
      <c r="DJ285" s="311"/>
      <c r="DK285" s="311"/>
      <c r="DL285" s="311"/>
      <c r="DM285" s="311"/>
      <c r="DN285" s="311"/>
      <c r="DO285" s="311"/>
      <c r="DP285" s="311"/>
      <c r="DQ285" s="311"/>
      <c r="DR285" s="311"/>
      <c r="DS285" s="311"/>
      <c r="DT285" s="311"/>
      <c r="DU285" s="311"/>
      <c r="DV285" s="311"/>
      <c r="DW285" s="311"/>
      <c r="DX285" s="311"/>
      <c r="DY285" s="311"/>
      <c r="DZ285" s="311"/>
      <c r="EA285" s="311"/>
      <c r="EB285" s="311"/>
      <c r="EC285" s="311"/>
      <c r="ED285" s="311"/>
      <c r="EE285" s="311"/>
      <c r="EF285" s="311"/>
      <c r="EG285" s="311"/>
      <c r="EH285" s="311"/>
      <c r="EI285" s="311"/>
      <c r="EJ285" s="311"/>
      <c r="EK285" s="311"/>
      <c r="EL285" s="311"/>
      <c r="EM285" s="311"/>
      <c r="EN285" s="311"/>
      <c r="EO285" s="311"/>
      <c r="EP285" s="311"/>
      <c r="EQ285" s="311"/>
      <c r="ER285" s="311"/>
      <c r="ES285" s="311"/>
      <c r="ET285" s="311"/>
      <c r="EU285" s="311"/>
      <c r="EV285" s="311"/>
      <c r="EW285" s="311"/>
      <c r="EX285" s="311"/>
      <c r="EY285" s="311"/>
      <c r="EZ285" s="311"/>
      <c r="FA285" s="311"/>
      <c r="FB285" s="311"/>
      <c r="FC285" s="311"/>
      <c r="FD285" s="311"/>
      <c r="FE285" s="311"/>
      <c r="FF285" s="311"/>
      <c r="FG285" s="311"/>
      <c r="FH285" s="311"/>
      <c r="FI285" s="311"/>
      <c r="FJ285" s="311"/>
      <c r="FK285" s="311"/>
      <c r="FL285" s="311"/>
      <c r="FM285" s="311"/>
      <c r="FN285" s="311"/>
      <c r="FO285" s="311"/>
      <c r="FP285" s="311"/>
      <c r="FQ285" s="311"/>
      <c r="FR285" s="311"/>
      <c r="FS285" s="311"/>
      <c r="FT285" s="311"/>
      <c r="FU285" s="311"/>
      <c r="FV285" s="311"/>
      <c r="FW285" s="311"/>
      <c r="FX285" s="311"/>
      <c r="FY285" s="311"/>
      <c r="FZ285" s="311"/>
      <c r="GA285" s="311"/>
      <c r="GB285" s="311"/>
      <c r="GC285" s="311"/>
      <c r="GD285" s="311"/>
      <c r="GE285" s="311"/>
      <c r="GF285" s="311"/>
      <c r="GG285" s="311"/>
      <c r="GH285" s="311"/>
      <c r="GI285" s="311"/>
      <c r="GJ285" s="311"/>
      <c r="GK285" s="311"/>
      <c r="GL285" s="311"/>
      <c r="GM285" s="311"/>
      <c r="GN285" s="311"/>
      <c r="GO285" s="311"/>
      <c r="GP285" s="311"/>
      <c r="GQ285" s="311"/>
      <c r="GR285" s="311"/>
      <c r="GS285" s="311"/>
      <c r="GT285" s="311"/>
      <c r="GU285" s="311"/>
      <c r="GV285" s="311"/>
      <c r="GW285" s="311"/>
      <c r="GX285" s="311"/>
      <c r="GY285" s="311"/>
      <c r="GZ285" s="311"/>
      <c r="HA285" s="311"/>
      <c r="HB285" s="311"/>
      <c r="HC285" s="311"/>
      <c r="HD285" s="311"/>
      <c r="HE285" s="311"/>
      <c r="HF285" s="311"/>
      <c r="HG285" s="311"/>
      <c r="HH285" s="311"/>
      <c r="HI285" s="311"/>
      <c r="HJ285" s="311"/>
      <c r="HK285" s="311"/>
      <c r="HL285" s="311"/>
      <c r="HM285" s="311"/>
      <c r="HN285" s="311"/>
      <c r="HO285" s="311"/>
      <c r="HP285" s="311"/>
      <c r="HQ285" s="311"/>
      <c r="HR285" s="311"/>
      <c r="HS285" s="311"/>
      <c r="HT285" s="311"/>
      <c r="HU285" s="311"/>
      <c r="HV285" s="311"/>
      <c r="HW285" s="311"/>
      <c r="HX285" s="311"/>
      <c r="HY285" s="311"/>
      <c r="HZ285" s="311"/>
      <c r="IA285" s="311"/>
      <c r="IB285" s="311"/>
      <c r="IC285" s="311"/>
      <c r="ID285" s="311"/>
      <c r="IE285" s="311"/>
      <c r="IF285" s="311"/>
      <c r="IG285" s="311"/>
      <c r="IH285" s="311"/>
      <c r="II285" s="311"/>
      <c r="IJ285" s="311"/>
      <c r="IK285" s="311"/>
      <c r="IL285" s="311"/>
      <c r="IM285" s="311"/>
      <c r="IN285" s="311"/>
      <c r="IO285" s="311"/>
      <c r="IP285" s="311"/>
      <c r="IQ285" s="311"/>
      <c r="IR285" s="311"/>
      <c r="IS285" s="311"/>
      <c r="IT285" s="311"/>
      <c r="IU285" s="311"/>
      <c r="IV285" s="311"/>
    </row>
    <row r="286" spans="1:256">
      <c r="A286" s="227"/>
      <c r="B286" s="235"/>
      <c r="C286" s="279"/>
      <c r="D286" s="185"/>
    </row>
    <row r="287" spans="1:256" ht="210" customHeight="1">
      <c r="A287" s="329" t="s">
        <v>471</v>
      </c>
      <c r="B287" s="318" t="s">
        <v>472</v>
      </c>
      <c r="C287" s="346" t="s">
        <v>4</v>
      </c>
      <c r="D287" s="321">
        <v>13.2</v>
      </c>
      <c r="E287" s="320"/>
      <c r="F287" s="185">
        <f>D287*E287</f>
        <v>0</v>
      </c>
      <c r="G287" s="311"/>
      <c r="H287" s="311"/>
      <c r="I287" s="311"/>
      <c r="J287" s="311"/>
      <c r="K287" s="311"/>
      <c r="L287" s="311"/>
      <c r="M287" s="311"/>
      <c r="N287" s="311"/>
      <c r="O287" s="311"/>
      <c r="P287" s="311"/>
      <c r="Q287" s="311"/>
      <c r="R287" s="311"/>
      <c r="S287" s="311"/>
      <c r="T287" s="311"/>
      <c r="U287" s="311"/>
      <c r="V287" s="311"/>
      <c r="W287" s="311"/>
      <c r="X287" s="311"/>
      <c r="Y287" s="311"/>
      <c r="Z287" s="311"/>
      <c r="AA287" s="311"/>
      <c r="AB287" s="311"/>
      <c r="AC287" s="311"/>
      <c r="AD287" s="311"/>
      <c r="AE287" s="311"/>
      <c r="AF287" s="311"/>
      <c r="AG287" s="311"/>
      <c r="AH287" s="311"/>
      <c r="AI287" s="311"/>
      <c r="AJ287" s="311"/>
      <c r="AK287" s="311"/>
      <c r="AL287" s="311"/>
      <c r="AM287" s="311"/>
      <c r="AN287" s="311"/>
      <c r="AO287" s="311"/>
      <c r="AP287" s="311"/>
      <c r="AQ287" s="311"/>
      <c r="AR287" s="311"/>
      <c r="AS287" s="311"/>
      <c r="AT287" s="311"/>
      <c r="AU287" s="311"/>
      <c r="AV287" s="311"/>
      <c r="AW287" s="311"/>
      <c r="AX287" s="311"/>
      <c r="AY287" s="311"/>
      <c r="AZ287" s="311"/>
      <c r="BA287" s="311"/>
      <c r="BB287" s="311"/>
      <c r="BC287" s="311"/>
      <c r="BD287" s="311"/>
      <c r="BE287" s="311"/>
      <c r="BF287" s="311"/>
      <c r="BG287" s="311"/>
      <c r="BH287" s="311"/>
      <c r="BI287" s="311"/>
      <c r="BJ287" s="311"/>
      <c r="BK287" s="311"/>
      <c r="BL287" s="311"/>
      <c r="BM287" s="311"/>
      <c r="BN287" s="311"/>
      <c r="BO287" s="311"/>
      <c r="BP287" s="311"/>
      <c r="BQ287" s="311"/>
      <c r="BR287" s="311"/>
      <c r="BS287" s="311"/>
      <c r="BT287" s="311"/>
      <c r="BU287" s="311"/>
      <c r="BV287" s="311"/>
      <c r="BW287" s="311"/>
      <c r="BX287" s="311"/>
      <c r="BY287" s="311"/>
      <c r="BZ287" s="311"/>
      <c r="CA287" s="311"/>
      <c r="CB287" s="311"/>
      <c r="CC287" s="311"/>
      <c r="CD287" s="311"/>
      <c r="CE287" s="311"/>
      <c r="CF287" s="311"/>
      <c r="CG287" s="311"/>
      <c r="CH287" s="311"/>
      <c r="CI287" s="311"/>
      <c r="CJ287" s="311"/>
      <c r="CK287" s="311"/>
      <c r="CL287" s="311"/>
      <c r="CM287" s="311"/>
      <c r="CN287" s="311"/>
      <c r="CO287" s="311"/>
      <c r="CP287" s="311"/>
      <c r="CQ287" s="311"/>
      <c r="CR287" s="311"/>
      <c r="CS287" s="311"/>
      <c r="CT287" s="311"/>
      <c r="CU287" s="311"/>
      <c r="CV287" s="311"/>
      <c r="CW287" s="311"/>
      <c r="CX287" s="311"/>
      <c r="CY287" s="311"/>
      <c r="CZ287" s="311"/>
      <c r="DA287" s="311"/>
      <c r="DB287" s="311"/>
      <c r="DC287" s="311"/>
      <c r="DD287" s="311"/>
      <c r="DE287" s="311"/>
      <c r="DF287" s="311"/>
      <c r="DG287" s="311"/>
      <c r="DH287" s="311"/>
      <c r="DI287" s="311"/>
      <c r="DJ287" s="311"/>
      <c r="DK287" s="311"/>
      <c r="DL287" s="311"/>
      <c r="DM287" s="311"/>
      <c r="DN287" s="311"/>
      <c r="DO287" s="311"/>
      <c r="DP287" s="311"/>
      <c r="DQ287" s="311"/>
      <c r="DR287" s="311"/>
      <c r="DS287" s="311"/>
      <c r="DT287" s="311"/>
      <c r="DU287" s="311"/>
      <c r="DV287" s="311"/>
      <c r="DW287" s="311"/>
      <c r="DX287" s="311"/>
      <c r="DY287" s="311"/>
      <c r="DZ287" s="311"/>
      <c r="EA287" s="311"/>
      <c r="EB287" s="311"/>
      <c r="EC287" s="311"/>
      <c r="ED287" s="311"/>
      <c r="EE287" s="311"/>
      <c r="EF287" s="311"/>
      <c r="EG287" s="311"/>
      <c r="EH287" s="311"/>
      <c r="EI287" s="311"/>
      <c r="EJ287" s="311"/>
      <c r="EK287" s="311"/>
      <c r="EL287" s="311"/>
      <c r="EM287" s="311"/>
      <c r="EN287" s="311"/>
      <c r="EO287" s="311"/>
      <c r="EP287" s="311"/>
      <c r="EQ287" s="311"/>
      <c r="ER287" s="311"/>
      <c r="ES287" s="311"/>
      <c r="ET287" s="311"/>
      <c r="EU287" s="311"/>
      <c r="EV287" s="311"/>
      <c r="EW287" s="311"/>
      <c r="EX287" s="311"/>
      <c r="EY287" s="311"/>
      <c r="EZ287" s="311"/>
      <c r="FA287" s="311"/>
      <c r="FB287" s="311"/>
      <c r="FC287" s="311"/>
      <c r="FD287" s="311"/>
      <c r="FE287" s="311"/>
      <c r="FF287" s="311"/>
      <c r="FG287" s="311"/>
      <c r="FH287" s="311"/>
      <c r="FI287" s="311"/>
      <c r="FJ287" s="311"/>
      <c r="FK287" s="311"/>
      <c r="FL287" s="311"/>
      <c r="FM287" s="311"/>
      <c r="FN287" s="311"/>
      <c r="FO287" s="311"/>
      <c r="FP287" s="311"/>
      <c r="FQ287" s="311"/>
      <c r="FR287" s="311"/>
      <c r="FS287" s="311"/>
      <c r="FT287" s="311"/>
      <c r="FU287" s="311"/>
      <c r="FV287" s="311"/>
      <c r="FW287" s="311"/>
      <c r="FX287" s="311"/>
      <c r="FY287" s="311"/>
      <c r="FZ287" s="311"/>
      <c r="GA287" s="311"/>
      <c r="GB287" s="311"/>
      <c r="GC287" s="311"/>
      <c r="GD287" s="311"/>
      <c r="GE287" s="311"/>
      <c r="GF287" s="311"/>
      <c r="GG287" s="311"/>
      <c r="GH287" s="311"/>
      <c r="GI287" s="311"/>
      <c r="GJ287" s="311"/>
      <c r="GK287" s="311"/>
      <c r="GL287" s="311"/>
      <c r="GM287" s="311"/>
      <c r="GN287" s="311"/>
      <c r="GO287" s="311"/>
      <c r="GP287" s="311"/>
      <c r="GQ287" s="311"/>
      <c r="GR287" s="311"/>
      <c r="GS287" s="311"/>
      <c r="GT287" s="311"/>
      <c r="GU287" s="311"/>
      <c r="GV287" s="311"/>
      <c r="GW287" s="311"/>
      <c r="GX287" s="311"/>
      <c r="GY287" s="311"/>
      <c r="GZ287" s="311"/>
      <c r="HA287" s="311"/>
      <c r="HB287" s="311"/>
      <c r="HC287" s="311"/>
      <c r="HD287" s="311"/>
      <c r="HE287" s="311"/>
      <c r="HF287" s="311"/>
      <c r="HG287" s="311"/>
      <c r="HH287" s="311"/>
      <c r="HI287" s="311"/>
      <c r="HJ287" s="311"/>
      <c r="HK287" s="311"/>
      <c r="HL287" s="311"/>
      <c r="HM287" s="311"/>
      <c r="HN287" s="311"/>
      <c r="HO287" s="311"/>
      <c r="HP287" s="311"/>
      <c r="HQ287" s="311"/>
      <c r="HR287" s="311"/>
      <c r="HS287" s="311"/>
      <c r="HT287" s="311"/>
      <c r="HU287" s="311"/>
      <c r="HV287" s="311"/>
      <c r="HW287" s="311"/>
      <c r="HX287" s="311"/>
      <c r="HY287" s="311"/>
      <c r="HZ287" s="311"/>
      <c r="IA287" s="311"/>
      <c r="IB287" s="311"/>
      <c r="IC287" s="311"/>
      <c r="ID287" s="311"/>
      <c r="IE287" s="311"/>
      <c r="IF287" s="311"/>
      <c r="IG287" s="311"/>
      <c r="IH287" s="311"/>
      <c r="II287" s="311"/>
      <c r="IJ287" s="311"/>
      <c r="IK287" s="311"/>
      <c r="IL287" s="311"/>
      <c r="IM287" s="311"/>
      <c r="IN287" s="311"/>
      <c r="IO287" s="311"/>
      <c r="IP287" s="311"/>
      <c r="IQ287" s="311"/>
      <c r="IR287" s="311"/>
      <c r="IS287" s="311"/>
      <c r="IT287" s="311"/>
      <c r="IU287" s="311"/>
      <c r="IV287" s="311"/>
    </row>
    <row r="288" spans="1:256">
      <c r="A288" s="227"/>
      <c r="B288" s="335"/>
      <c r="C288" s="279"/>
      <c r="D288" s="185"/>
    </row>
    <row r="289" spans="1:6" ht="195" customHeight="1">
      <c r="A289" s="227" t="s">
        <v>473</v>
      </c>
      <c r="B289" s="235" t="s">
        <v>474</v>
      </c>
      <c r="C289" s="279" t="s">
        <v>4</v>
      </c>
      <c r="D289" s="185">
        <v>20</v>
      </c>
      <c r="E289" s="257"/>
      <c r="F289" s="185">
        <f>D289*E289</f>
        <v>0</v>
      </c>
    </row>
    <row r="290" spans="1:6">
      <c r="A290" s="227"/>
      <c r="B290" s="335"/>
      <c r="C290" s="279"/>
      <c r="D290" s="185"/>
      <c r="E290" s="257"/>
    </row>
    <row r="291" spans="1:6" ht="180" customHeight="1">
      <c r="A291" s="227" t="s">
        <v>475</v>
      </c>
      <c r="B291" s="282" t="s">
        <v>476</v>
      </c>
      <c r="C291" s="279" t="s">
        <v>4</v>
      </c>
      <c r="D291" s="185">
        <v>85</v>
      </c>
      <c r="E291" s="257"/>
      <c r="F291" s="185">
        <f>D291*E291</f>
        <v>0</v>
      </c>
    </row>
    <row r="292" spans="1:6">
      <c r="A292" s="227"/>
      <c r="B292" s="335"/>
      <c r="C292" s="279"/>
      <c r="D292" s="185"/>
      <c r="E292" s="257"/>
    </row>
    <row r="293" spans="1:6" ht="195" customHeight="1">
      <c r="A293" s="227" t="s">
        <v>477</v>
      </c>
      <c r="B293" s="282" t="s">
        <v>478</v>
      </c>
      <c r="C293" s="279" t="s">
        <v>4</v>
      </c>
      <c r="D293" s="185">
        <v>17</v>
      </c>
      <c r="E293" s="257"/>
      <c r="F293" s="185">
        <f>D293*E293</f>
        <v>0</v>
      </c>
    </row>
    <row r="294" spans="1:6">
      <c r="A294" s="227"/>
      <c r="B294" s="235"/>
      <c r="C294" s="279"/>
      <c r="D294" s="185"/>
      <c r="E294" s="257"/>
    </row>
    <row r="295" spans="1:6" ht="89.25" customHeight="1">
      <c r="A295" s="227" t="s">
        <v>479</v>
      </c>
      <c r="B295" s="235" t="s">
        <v>480</v>
      </c>
      <c r="C295" s="279" t="s">
        <v>38</v>
      </c>
      <c r="D295" s="336">
        <v>15</v>
      </c>
      <c r="E295" s="257"/>
      <c r="F295" s="185">
        <f>D295*E295</f>
        <v>0</v>
      </c>
    </row>
    <row r="296" spans="1:6" s="251" customFormat="1">
      <c r="A296" s="300"/>
      <c r="B296" s="301"/>
      <c r="C296" s="302"/>
      <c r="D296" s="303"/>
      <c r="E296" s="303"/>
      <c r="F296" s="304"/>
    </row>
    <row r="297" spans="1:6" s="251" customFormat="1">
      <c r="A297" s="227"/>
      <c r="B297" s="305" t="s">
        <v>481</v>
      </c>
      <c r="C297" s="272"/>
      <c r="D297" s="273"/>
      <c r="E297" s="273"/>
      <c r="F297" s="274">
        <f>SUM(F285:F295)</f>
        <v>0</v>
      </c>
    </row>
    <row r="298" spans="1:6">
      <c r="B298" s="235"/>
    </row>
    <row r="299" spans="1:6">
      <c r="B299" s="235"/>
    </row>
    <row r="300" spans="1:6">
      <c r="B300" s="235"/>
    </row>
    <row r="301" spans="1:6">
      <c r="A301" s="227" t="s">
        <v>482</v>
      </c>
      <c r="B301" s="282" t="s">
        <v>483</v>
      </c>
      <c r="E301" s="185"/>
    </row>
    <row r="302" spans="1:6">
      <c r="B302" s="235"/>
    </row>
    <row r="303" spans="1:6" s="275" customFormat="1" ht="14.25" customHeight="1">
      <c r="B303" s="719" t="s">
        <v>316</v>
      </c>
      <c r="C303" s="723"/>
      <c r="D303" s="723"/>
      <c r="E303" s="723"/>
      <c r="F303" s="723"/>
    </row>
    <row r="304" spans="1:6" s="275" customFormat="1" ht="165" customHeight="1">
      <c r="B304" s="719" t="s">
        <v>484</v>
      </c>
      <c r="C304" s="723"/>
      <c r="D304" s="723"/>
      <c r="E304" s="723"/>
      <c r="F304" s="723"/>
    </row>
    <row r="305" spans="1:6">
      <c r="B305" s="235"/>
    </row>
    <row r="306" spans="1:6" ht="135" customHeight="1">
      <c r="A306" s="227" t="s">
        <v>485</v>
      </c>
      <c r="B306" s="235" t="s">
        <v>486</v>
      </c>
      <c r="C306" s="279" t="s">
        <v>4</v>
      </c>
      <c r="D306" s="185">
        <v>120</v>
      </c>
      <c r="F306" s="185">
        <f>D306*E306</f>
        <v>0</v>
      </c>
    </row>
    <row r="307" spans="1:6" s="251" customFormat="1">
      <c r="A307" s="347"/>
      <c r="B307" s="348"/>
      <c r="C307" s="349"/>
      <c r="D307" s="350"/>
      <c r="E307" s="351"/>
      <c r="F307" s="350"/>
    </row>
    <row r="308" spans="1:6" ht="75" customHeight="1">
      <c r="A308" s="227" t="s">
        <v>487</v>
      </c>
      <c r="B308" s="282" t="s">
        <v>488</v>
      </c>
      <c r="C308" s="279" t="s">
        <v>4</v>
      </c>
      <c r="D308" s="185">
        <v>40</v>
      </c>
      <c r="F308" s="185">
        <f>D308*E308</f>
        <v>0</v>
      </c>
    </row>
    <row r="309" spans="1:6">
      <c r="B309" s="235"/>
    </row>
    <row r="310" spans="1:6" ht="60">
      <c r="A310" s="227" t="s">
        <v>489</v>
      </c>
      <c r="B310" s="282" t="s">
        <v>490</v>
      </c>
      <c r="C310" s="279" t="s">
        <v>4</v>
      </c>
      <c r="D310" s="281">
        <v>115</v>
      </c>
      <c r="F310" s="185">
        <f>D310*E310</f>
        <v>0</v>
      </c>
    </row>
    <row r="311" spans="1:6">
      <c r="A311" s="227"/>
      <c r="B311" s="235"/>
    </row>
    <row r="312" spans="1:6" ht="60">
      <c r="A312" s="227" t="s">
        <v>491</v>
      </c>
      <c r="B312" s="235" t="s">
        <v>492</v>
      </c>
      <c r="C312" s="279" t="s">
        <v>4</v>
      </c>
      <c r="D312" s="281">
        <v>200</v>
      </c>
      <c r="F312" s="185">
        <f>D312*E312</f>
        <v>0</v>
      </c>
    </row>
    <row r="313" spans="1:6">
      <c r="A313" s="227"/>
      <c r="B313" s="235"/>
    </row>
    <row r="314" spans="1:6" ht="30" customHeight="1">
      <c r="A314" s="227" t="s">
        <v>493</v>
      </c>
      <c r="B314" s="282" t="s">
        <v>494</v>
      </c>
      <c r="C314" s="277" t="s">
        <v>4</v>
      </c>
      <c r="D314" s="281">
        <v>200</v>
      </c>
      <c r="E314" s="257"/>
      <c r="F314" s="185">
        <f>D314*E314</f>
        <v>0</v>
      </c>
    </row>
    <row r="315" spans="1:6">
      <c r="B315" s="228" t="s">
        <v>982</v>
      </c>
      <c r="C315" s="279"/>
      <c r="D315" s="185"/>
    </row>
    <row r="316" spans="1:6" s="251" customFormat="1">
      <c r="A316" s="300"/>
      <c r="B316" s="352"/>
      <c r="C316" s="302"/>
      <c r="D316" s="303"/>
      <c r="E316" s="303"/>
      <c r="F316" s="304"/>
    </row>
    <row r="317" spans="1:6" s="251" customFormat="1">
      <c r="A317" s="247"/>
      <c r="B317" s="248" t="s">
        <v>495</v>
      </c>
      <c r="C317" s="272"/>
      <c r="D317" s="273"/>
      <c r="E317" s="273"/>
      <c r="F317" s="274">
        <f>SUM(F306:F314)</f>
        <v>0</v>
      </c>
    </row>
    <row r="318" spans="1:6" s="251" customFormat="1">
      <c r="A318" s="247"/>
      <c r="B318" s="228"/>
      <c r="C318" s="272"/>
      <c r="D318" s="273"/>
      <c r="E318" s="273"/>
      <c r="F318" s="274"/>
    </row>
    <row r="319" spans="1:6" s="251" customFormat="1">
      <c r="A319" s="247"/>
      <c r="B319" s="228"/>
      <c r="C319" s="272"/>
      <c r="D319" s="273"/>
      <c r="E319" s="273"/>
      <c r="F319" s="274"/>
    </row>
    <row r="320" spans="1:6" s="251" customFormat="1">
      <c r="A320" s="247"/>
      <c r="B320" s="228"/>
      <c r="C320" s="272"/>
      <c r="D320" s="273"/>
      <c r="E320" s="273"/>
      <c r="F320" s="274"/>
    </row>
    <row r="321" spans="1:6" s="251" customFormat="1">
      <c r="A321" s="247"/>
      <c r="B321" s="228"/>
      <c r="C321" s="272"/>
      <c r="D321" s="273"/>
      <c r="E321" s="273"/>
      <c r="F321" s="274"/>
    </row>
    <row r="322" spans="1:6" s="251" customFormat="1">
      <c r="A322" s="247"/>
      <c r="B322" s="228"/>
      <c r="C322" s="272"/>
      <c r="D322" s="273"/>
      <c r="E322" s="273"/>
      <c r="F322" s="274"/>
    </row>
    <row r="323" spans="1:6" s="251" customFormat="1">
      <c r="A323" s="247"/>
      <c r="B323" s="248"/>
      <c r="C323" s="272"/>
      <c r="D323" s="273"/>
      <c r="E323" s="273"/>
      <c r="F323" s="274"/>
    </row>
    <row r="324" spans="1:6">
      <c r="A324" s="253" t="s">
        <v>496</v>
      </c>
      <c r="B324" s="290" t="s">
        <v>497</v>
      </c>
      <c r="C324" s="353"/>
      <c r="D324" s="354"/>
      <c r="E324" s="355"/>
      <c r="F324" s="355"/>
    </row>
    <row r="325" spans="1:6">
      <c r="A325" s="356"/>
      <c r="B325" s="291"/>
      <c r="C325" s="353"/>
      <c r="D325" s="354"/>
      <c r="E325" s="355"/>
      <c r="F325" s="355"/>
    </row>
    <row r="326" spans="1:6" s="275" customFormat="1" ht="14.25" customHeight="1">
      <c r="B326" s="719" t="s">
        <v>316</v>
      </c>
      <c r="C326" s="723"/>
      <c r="D326" s="723"/>
      <c r="E326" s="723"/>
      <c r="F326" s="723"/>
    </row>
    <row r="327" spans="1:6" s="275" customFormat="1" ht="210.75" customHeight="1">
      <c r="B327" s="719" t="s">
        <v>498</v>
      </c>
      <c r="C327" s="722"/>
      <c r="D327" s="722"/>
      <c r="E327" s="722"/>
      <c r="F327" s="722"/>
    </row>
    <row r="328" spans="1:6">
      <c r="A328" s="357"/>
      <c r="B328" s="358"/>
      <c r="C328" s="255"/>
      <c r="D328" s="257"/>
      <c r="E328" s="257"/>
      <c r="F328" s="281"/>
    </row>
    <row r="329" spans="1:6" s="251" customFormat="1" ht="120">
      <c r="A329" s="359" t="s">
        <v>499</v>
      </c>
      <c r="B329" s="263" t="s">
        <v>500</v>
      </c>
      <c r="C329" s="360" t="s">
        <v>4</v>
      </c>
      <c r="D329" s="261">
        <v>110</v>
      </c>
      <c r="E329" s="261"/>
      <c r="F329" s="185">
        <f>D329*E329</f>
        <v>0</v>
      </c>
    </row>
    <row r="330" spans="1:6">
      <c r="A330" s="253"/>
      <c r="B330" s="282"/>
      <c r="C330" s="277"/>
      <c r="D330" s="281"/>
      <c r="E330" s="257"/>
      <c r="F330" s="281"/>
    </row>
    <row r="331" spans="1:6" ht="75">
      <c r="A331" s="253" t="s">
        <v>501</v>
      </c>
      <c r="B331" s="282" t="s">
        <v>502</v>
      </c>
      <c r="C331" s="277" t="s">
        <v>4</v>
      </c>
      <c r="D331" s="281">
        <v>110</v>
      </c>
      <c r="E331" s="257"/>
      <c r="F331" s="185">
        <f>D331*E331</f>
        <v>0</v>
      </c>
    </row>
    <row r="332" spans="1:6">
      <c r="A332" s="253"/>
      <c r="B332" s="282"/>
      <c r="C332" s="277"/>
      <c r="D332" s="281"/>
      <c r="E332" s="257"/>
      <c r="F332" s="281"/>
    </row>
    <row r="333" spans="1:6" ht="60" customHeight="1">
      <c r="A333" s="253" t="s">
        <v>503</v>
      </c>
      <c r="B333" s="282" t="s">
        <v>504</v>
      </c>
      <c r="C333" s="255" t="s">
        <v>320</v>
      </c>
      <c r="D333" s="257">
        <v>1</v>
      </c>
      <c r="E333" s="257"/>
      <c r="F333" s="185">
        <f>D333*E333</f>
        <v>0</v>
      </c>
    </row>
    <row r="334" spans="1:6">
      <c r="A334" s="253"/>
      <c r="B334" s="282"/>
      <c r="C334" s="277"/>
      <c r="D334" s="281"/>
      <c r="E334" s="257"/>
      <c r="F334" s="281"/>
    </row>
    <row r="335" spans="1:6" s="251" customFormat="1" ht="120" customHeight="1">
      <c r="A335" s="359" t="s">
        <v>505</v>
      </c>
      <c r="B335" s="263" t="s">
        <v>506</v>
      </c>
      <c r="C335" s="360" t="s">
        <v>4</v>
      </c>
      <c r="D335" s="261">
        <v>20</v>
      </c>
      <c r="E335" s="261"/>
      <c r="F335" s="185">
        <f>D335*E335</f>
        <v>0</v>
      </c>
    </row>
    <row r="336" spans="1:6">
      <c r="A336" s="253"/>
      <c r="B336" s="342"/>
      <c r="C336" s="277"/>
      <c r="D336" s="281"/>
      <c r="E336" s="257"/>
      <c r="F336" s="281"/>
    </row>
    <row r="337" spans="1:6" s="258" customFormat="1" ht="120">
      <c r="A337" s="227" t="s">
        <v>507</v>
      </c>
      <c r="B337" s="282" t="s">
        <v>508</v>
      </c>
      <c r="C337" s="277"/>
      <c r="D337" s="281"/>
      <c r="E337" s="257"/>
      <c r="F337" s="185"/>
    </row>
    <row r="338" spans="1:6" s="258" customFormat="1">
      <c r="A338" s="362"/>
      <c r="B338" s="297" t="s">
        <v>509</v>
      </c>
      <c r="C338" s="277" t="s">
        <v>38</v>
      </c>
      <c r="D338" s="363">
        <v>11</v>
      </c>
      <c r="E338" s="364"/>
      <c r="F338" s="185">
        <f>D338*E338</f>
        <v>0</v>
      </c>
    </row>
    <row r="339" spans="1:6" s="258" customFormat="1">
      <c r="A339" s="362"/>
      <c r="B339" s="297" t="s">
        <v>510</v>
      </c>
      <c r="C339" s="277" t="s">
        <v>38</v>
      </c>
      <c r="D339" s="363">
        <v>6</v>
      </c>
      <c r="E339" s="364"/>
      <c r="F339" s="185">
        <f>D339*E339</f>
        <v>0</v>
      </c>
    </row>
    <row r="340" spans="1:6" s="258" customFormat="1">
      <c r="A340" s="362"/>
      <c r="B340" s="297"/>
      <c r="C340" s="277"/>
      <c r="D340" s="363"/>
      <c r="E340" s="364"/>
      <c r="F340" s="365"/>
    </row>
    <row r="341" spans="1:6" s="258" customFormat="1">
      <c r="A341" s="362"/>
      <c r="B341" s="297" t="s">
        <v>511</v>
      </c>
      <c r="C341" s="277" t="s">
        <v>38</v>
      </c>
      <c r="D341" s="363">
        <v>13</v>
      </c>
      <c r="E341" s="364"/>
      <c r="F341" s="185">
        <f>D341*E341</f>
        <v>0</v>
      </c>
    </row>
    <row r="342" spans="1:6" s="258" customFormat="1">
      <c r="A342" s="362"/>
      <c r="B342" s="297" t="s">
        <v>512</v>
      </c>
      <c r="C342" s="277" t="s">
        <v>38</v>
      </c>
      <c r="D342" s="363">
        <v>7</v>
      </c>
      <c r="E342" s="364"/>
      <c r="F342" s="185">
        <f>D342*E342</f>
        <v>0</v>
      </c>
    </row>
    <row r="343" spans="1:6" s="258" customFormat="1">
      <c r="A343" s="362"/>
      <c r="B343" s="297"/>
      <c r="C343" s="277"/>
      <c r="D343" s="281"/>
      <c r="E343" s="364"/>
      <c r="F343" s="365"/>
    </row>
    <row r="344" spans="1:6" s="258" customFormat="1">
      <c r="A344" s="362"/>
      <c r="B344" s="297" t="s">
        <v>513</v>
      </c>
      <c r="C344" s="277" t="s">
        <v>4</v>
      </c>
      <c r="D344" s="281">
        <v>11.4</v>
      </c>
      <c r="E344" s="364"/>
      <c r="F344" s="185">
        <f>D344*E344</f>
        <v>0</v>
      </c>
    </row>
    <row r="345" spans="1:6" s="258" customFormat="1">
      <c r="A345" s="362"/>
      <c r="B345" s="297" t="s">
        <v>514</v>
      </c>
      <c r="C345" s="277" t="s">
        <v>340</v>
      </c>
      <c r="D345" s="281">
        <v>13.5</v>
      </c>
      <c r="E345" s="364"/>
      <c r="F345" s="185">
        <f>D345*E345</f>
        <v>0</v>
      </c>
    </row>
    <row r="346" spans="1:6" s="258" customFormat="1">
      <c r="A346" s="362"/>
      <c r="B346" s="297" t="s">
        <v>515</v>
      </c>
      <c r="C346" s="277" t="s">
        <v>340</v>
      </c>
      <c r="D346" s="281">
        <v>5.8</v>
      </c>
      <c r="E346" s="364"/>
      <c r="F346" s="185">
        <f>D346*E346</f>
        <v>0</v>
      </c>
    </row>
    <row r="347" spans="1:6" s="251" customFormat="1">
      <c r="A347" s="366"/>
      <c r="B347" s="367"/>
      <c r="C347" s="368"/>
      <c r="D347" s="369"/>
      <c r="E347" s="369"/>
      <c r="F347" s="370"/>
    </row>
    <row r="348" spans="1:6" s="251" customFormat="1">
      <c r="A348" s="253"/>
      <c r="B348" s="291" t="s">
        <v>516</v>
      </c>
      <c r="C348" s="353"/>
      <c r="D348" s="354"/>
      <c r="E348" s="354"/>
      <c r="F348" s="355">
        <f>SUM(F329:F346)</f>
        <v>0</v>
      </c>
    </row>
    <row r="349" spans="1:6">
      <c r="B349" s="348"/>
    </row>
    <row r="351" spans="1:6">
      <c r="A351" s="227" t="s">
        <v>517</v>
      </c>
      <c r="B351" s="290" t="s">
        <v>518</v>
      </c>
      <c r="E351" s="185"/>
    </row>
    <row r="353" spans="1:6" s="275" customFormat="1" ht="14.25" customHeight="1">
      <c r="B353" s="719" t="s">
        <v>316</v>
      </c>
      <c r="C353" s="723"/>
      <c r="D353" s="723"/>
      <c r="E353" s="723"/>
      <c r="F353" s="723"/>
    </row>
    <row r="354" spans="1:6" s="275" customFormat="1" ht="104.25" customHeight="1">
      <c r="B354" s="719" t="s">
        <v>519</v>
      </c>
      <c r="C354" s="722"/>
      <c r="D354" s="722"/>
      <c r="E354" s="722"/>
      <c r="F354" s="722"/>
    </row>
    <row r="355" spans="1:6">
      <c r="B355" s="235"/>
    </row>
    <row r="356" spans="1:6" ht="45">
      <c r="A356" s="227" t="s">
        <v>520</v>
      </c>
      <c r="B356" s="235" t="s">
        <v>521</v>
      </c>
      <c r="C356" s="279" t="s">
        <v>4</v>
      </c>
      <c r="D356" s="185">
        <v>170</v>
      </c>
      <c r="F356" s="185">
        <f>D356*E356</f>
        <v>0</v>
      </c>
    </row>
    <row r="357" spans="1:6">
      <c r="B357" s="235"/>
    </row>
    <row r="358" spans="1:6" ht="135" customHeight="1">
      <c r="A358" s="227" t="s">
        <v>522</v>
      </c>
      <c r="B358" s="235" t="s">
        <v>523</v>
      </c>
      <c r="C358" s="279" t="s">
        <v>4</v>
      </c>
      <c r="D358" s="185">
        <v>170</v>
      </c>
      <c r="F358" s="185">
        <f>D358*E358</f>
        <v>0</v>
      </c>
    </row>
    <row r="359" spans="1:6" s="251" customFormat="1">
      <c r="A359" s="300"/>
      <c r="B359" s="352"/>
      <c r="C359" s="302"/>
      <c r="D359" s="303"/>
      <c r="E359" s="303"/>
      <c r="F359" s="304"/>
    </row>
    <row r="360" spans="1:6" s="251" customFormat="1">
      <c r="A360" s="247"/>
      <c r="B360" s="228" t="s">
        <v>524</v>
      </c>
      <c r="C360" s="272"/>
      <c r="D360" s="273"/>
      <c r="E360" s="273"/>
      <c r="F360" s="274">
        <f>SUM(F356:F358)</f>
        <v>0</v>
      </c>
    </row>
    <row r="361" spans="1:6" s="251" customFormat="1">
      <c r="A361" s="247"/>
      <c r="B361" s="228"/>
      <c r="C361" s="272"/>
      <c r="D361" s="273"/>
      <c r="E361" s="273"/>
      <c r="F361" s="274"/>
    </row>
    <row r="362" spans="1:6" s="251" customFormat="1">
      <c r="A362" s="247"/>
      <c r="B362" s="228"/>
      <c r="C362" s="272"/>
      <c r="D362" s="273"/>
      <c r="E362" s="273"/>
      <c r="F362" s="274"/>
    </row>
    <row r="366" spans="1:6">
      <c r="A366" s="227" t="s">
        <v>525</v>
      </c>
      <c r="B366" s="290" t="s">
        <v>526</v>
      </c>
      <c r="E366" s="185"/>
    </row>
    <row r="367" spans="1:6">
      <c r="A367" s="247"/>
      <c r="B367" s="291"/>
      <c r="C367" s="272"/>
      <c r="D367" s="273"/>
      <c r="E367" s="274"/>
      <c r="F367" s="274"/>
    </row>
    <row r="368" spans="1:6" s="275" customFormat="1" ht="14.25" customHeight="1">
      <c r="B368" s="719" t="s">
        <v>316</v>
      </c>
      <c r="C368" s="723"/>
      <c r="D368" s="723"/>
      <c r="E368" s="723"/>
      <c r="F368" s="723"/>
    </row>
    <row r="369" spans="1:6" s="275" customFormat="1" ht="134.25" customHeight="1">
      <c r="B369" s="719" t="s">
        <v>527</v>
      </c>
      <c r="C369" s="722"/>
      <c r="D369" s="722"/>
      <c r="E369" s="722"/>
      <c r="F369" s="722"/>
    </row>
    <row r="370" spans="1:6">
      <c r="A370" s="201"/>
      <c r="B370" s="202"/>
    </row>
    <row r="371" spans="1:6" ht="120" customHeight="1">
      <c r="A371" s="227" t="s">
        <v>528</v>
      </c>
      <c r="B371" s="282" t="s">
        <v>529</v>
      </c>
      <c r="C371" s="186"/>
      <c r="D371" s="185"/>
      <c r="E371" s="185"/>
    </row>
    <row r="372" spans="1:6">
      <c r="A372" s="247"/>
      <c r="B372" s="254" t="s">
        <v>530</v>
      </c>
      <c r="C372" s="279" t="s">
        <v>4</v>
      </c>
      <c r="D372" s="185">
        <v>8.5</v>
      </c>
      <c r="F372" s="185">
        <f>D372*E372</f>
        <v>0</v>
      </c>
    </row>
    <row r="373" spans="1:6">
      <c r="A373" s="247"/>
      <c r="B373" s="254" t="s">
        <v>514</v>
      </c>
      <c r="C373" s="279" t="s">
        <v>340</v>
      </c>
      <c r="D373" s="185">
        <v>7</v>
      </c>
      <c r="F373" s="185">
        <f>D373*E373</f>
        <v>0</v>
      </c>
    </row>
    <row r="374" spans="1:6">
      <c r="B374" s="282"/>
    </row>
    <row r="375" spans="1:6" ht="120" customHeight="1">
      <c r="A375" s="227" t="s">
        <v>531</v>
      </c>
      <c r="B375" s="282" t="s">
        <v>532</v>
      </c>
      <c r="C375" s="186"/>
      <c r="D375" s="185"/>
      <c r="E375" s="185"/>
    </row>
    <row r="376" spans="1:6">
      <c r="A376" s="247"/>
      <c r="B376" s="254" t="s">
        <v>530</v>
      </c>
      <c r="C376" s="279" t="s">
        <v>4</v>
      </c>
      <c r="D376" s="185">
        <v>37</v>
      </c>
      <c r="F376" s="185">
        <f>D376*E376</f>
        <v>0</v>
      </c>
    </row>
    <row r="377" spans="1:6">
      <c r="A377" s="247"/>
      <c r="B377" s="254" t="s">
        <v>514</v>
      </c>
      <c r="C377" s="279" t="s">
        <v>340</v>
      </c>
      <c r="D377" s="185">
        <v>30</v>
      </c>
      <c r="F377" s="185">
        <f>D377*E377</f>
        <v>0</v>
      </c>
    </row>
    <row r="378" spans="1:6">
      <c r="B378" s="290"/>
    </row>
    <row r="379" spans="1:6" ht="120" customHeight="1">
      <c r="A379" s="227" t="s">
        <v>533</v>
      </c>
      <c r="B379" s="282" t="s">
        <v>534</v>
      </c>
      <c r="C379" s="279"/>
      <c r="D379" s="185"/>
      <c r="E379" s="185"/>
    </row>
    <row r="380" spans="1:6">
      <c r="A380" s="247"/>
      <c r="B380" s="254" t="s">
        <v>530</v>
      </c>
      <c r="C380" s="279" t="s">
        <v>4</v>
      </c>
      <c r="D380" s="185">
        <v>55</v>
      </c>
      <c r="F380" s="185">
        <f>D380*E380</f>
        <v>0</v>
      </c>
    </row>
    <row r="381" spans="1:6">
      <c r="A381" s="247"/>
      <c r="B381" s="254" t="s">
        <v>514</v>
      </c>
      <c r="C381" s="279" t="s">
        <v>340</v>
      </c>
      <c r="D381" s="185">
        <v>25</v>
      </c>
      <c r="F381" s="185">
        <f>D381*E381</f>
        <v>0</v>
      </c>
    </row>
    <row r="382" spans="1:6" s="258" customFormat="1">
      <c r="A382" s="356"/>
      <c r="B382" s="254"/>
      <c r="C382" s="277"/>
      <c r="D382" s="281"/>
      <c r="E382" s="257"/>
      <c r="F382" s="281"/>
    </row>
    <row r="383" spans="1:6" s="258" customFormat="1" ht="90" customHeight="1">
      <c r="A383" s="227" t="s">
        <v>535</v>
      </c>
      <c r="B383" s="282" t="s">
        <v>536</v>
      </c>
      <c r="C383" s="277" t="s">
        <v>4</v>
      </c>
      <c r="D383" s="281">
        <v>20</v>
      </c>
      <c r="E383" s="257"/>
      <c r="F383" s="185">
        <f>D383*E383</f>
        <v>0</v>
      </c>
    </row>
    <row r="384" spans="1:6" s="258" customFormat="1" ht="105" customHeight="1">
      <c r="A384" s="227" t="s">
        <v>537</v>
      </c>
      <c r="B384" s="282" t="s">
        <v>538</v>
      </c>
      <c r="C384" s="277" t="s">
        <v>4</v>
      </c>
      <c r="D384" s="281">
        <v>70</v>
      </c>
      <c r="E384" s="257"/>
      <c r="F384" s="185">
        <f>D384*E384</f>
        <v>0</v>
      </c>
    </row>
    <row r="385" spans="1:6" s="251" customFormat="1">
      <c r="A385" s="300"/>
      <c r="B385" s="301"/>
      <c r="C385" s="302"/>
      <c r="D385" s="303"/>
      <c r="E385" s="303"/>
      <c r="F385" s="304"/>
    </row>
    <row r="386" spans="1:6" s="251" customFormat="1">
      <c r="A386" s="227"/>
      <c r="B386" s="305" t="s">
        <v>539</v>
      </c>
      <c r="C386" s="272"/>
      <c r="D386" s="273"/>
      <c r="E386" s="273"/>
      <c r="F386" s="274">
        <f>SUM(F372:F384)</f>
        <v>0</v>
      </c>
    </row>
    <row r="387" spans="1:6" s="251" customFormat="1">
      <c r="A387" s="227"/>
      <c r="B387" s="235"/>
      <c r="C387" s="218"/>
      <c r="D387" s="184"/>
      <c r="E387" s="184"/>
      <c r="F387" s="185"/>
    </row>
    <row r="388" spans="1:6" s="251" customFormat="1">
      <c r="A388" s="227"/>
      <c r="B388" s="235"/>
      <c r="C388" s="218"/>
      <c r="D388" s="184"/>
      <c r="E388" s="184"/>
      <c r="F388" s="185"/>
    </row>
    <row r="389" spans="1:6">
      <c r="A389" s="227" t="s">
        <v>540</v>
      </c>
      <c r="B389" s="282" t="s">
        <v>541</v>
      </c>
      <c r="E389" s="185"/>
    </row>
    <row r="390" spans="1:6">
      <c r="A390" s="247"/>
      <c r="B390" s="342"/>
      <c r="C390" s="272"/>
      <c r="D390" s="273"/>
      <c r="E390" s="274"/>
      <c r="F390" s="274"/>
    </row>
    <row r="391" spans="1:6" s="275" customFormat="1" ht="14.25" customHeight="1">
      <c r="B391" s="719" t="s">
        <v>316</v>
      </c>
      <c r="C391" s="720"/>
      <c r="D391" s="720"/>
      <c r="E391" s="720"/>
      <c r="F391" s="720"/>
    </row>
    <row r="392" spans="1:6" s="275" customFormat="1" ht="105.75" customHeight="1">
      <c r="B392" s="719" t="s">
        <v>542</v>
      </c>
      <c r="C392" s="720"/>
      <c r="D392" s="720"/>
      <c r="E392" s="720"/>
      <c r="F392" s="720"/>
    </row>
    <row r="393" spans="1:6">
      <c r="A393" s="201"/>
      <c r="B393" s="371"/>
    </row>
    <row r="394" spans="1:6" s="258" customFormat="1" ht="60">
      <c r="A394" s="227" t="s">
        <v>543</v>
      </c>
      <c r="B394" s="282" t="s">
        <v>544</v>
      </c>
      <c r="C394" s="277"/>
      <c r="D394" s="281"/>
      <c r="E394" s="257"/>
      <c r="F394" s="281"/>
    </row>
    <row r="395" spans="1:6" s="258" customFormat="1">
      <c r="A395" s="227"/>
      <c r="B395" s="297" t="s">
        <v>404</v>
      </c>
      <c r="C395" s="277" t="s">
        <v>4</v>
      </c>
      <c r="D395" s="281">
        <v>500</v>
      </c>
      <c r="E395" s="257"/>
      <c r="F395" s="185">
        <f>D395*E395</f>
        <v>0</v>
      </c>
    </row>
    <row r="396" spans="1:6" s="258" customFormat="1">
      <c r="A396" s="227"/>
      <c r="B396" s="297" t="s">
        <v>405</v>
      </c>
      <c r="C396" s="277" t="s">
        <v>4</v>
      </c>
      <c r="D396" s="281">
        <v>220</v>
      </c>
      <c r="E396" s="257"/>
      <c r="F396" s="185">
        <f>D396*E396</f>
        <v>0</v>
      </c>
    </row>
    <row r="397" spans="1:6">
      <c r="A397" s="227"/>
      <c r="B397" s="282"/>
      <c r="C397" s="279"/>
      <c r="D397" s="185"/>
    </row>
    <row r="398" spans="1:6" s="258" customFormat="1" ht="75">
      <c r="A398" s="227" t="s">
        <v>545</v>
      </c>
      <c r="B398" s="282" t="s">
        <v>546</v>
      </c>
      <c r="C398" s="277"/>
      <c r="D398" s="281"/>
      <c r="E398" s="257"/>
      <c r="F398" s="281"/>
    </row>
    <row r="399" spans="1:6" s="258" customFormat="1">
      <c r="A399" s="227"/>
      <c r="B399" s="297" t="s">
        <v>404</v>
      </c>
      <c r="C399" s="277" t="s">
        <v>4</v>
      </c>
      <c r="D399" s="281">
        <v>110</v>
      </c>
      <c r="E399" s="257"/>
      <c r="F399" s="185">
        <f>D399*E399</f>
        <v>0</v>
      </c>
    </row>
    <row r="400" spans="1:6" s="258" customFormat="1">
      <c r="A400" s="227"/>
      <c r="B400" s="297" t="s">
        <v>405</v>
      </c>
      <c r="C400" s="277" t="s">
        <v>4</v>
      </c>
      <c r="D400" s="281">
        <v>103</v>
      </c>
      <c r="E400" s="257"/>
      <c r="F400" s="185">
        <f>D400*E400</f>
        <v>0</v>
      </c>
    </row>
    <row r="401" spans="1:6" s="258" customFormat="1">
      <c r="A401" s="227"/>
      <c r="B401" s="297"/>
      <c r="C401" s="277"/>
      <c r="D401" s="281"/>
      <c r="E401" s="257"/>
      <c r="F401" s="185"/>
    </row>
    <row r="402" spans="1:6" s="258" customFormat="1" ht="60">
      <c r="A402" s="227" t="s">
        <v>547</v>
      </c>
      <c r="B402" s="282" t="s">
        <v>548</v>
      </c>
      <c r="C402" s="277" t="s">
        <v>4</v>
      </c>
      <c r="D402" s="281">
        <v>25</v>
      </c>
      <c r="E402" s="257"/>
      <c r="F402" s="185">
        <f>D402*E402</f>
        <v>0</v>
      </c>
    </row>
    <row r="403" spans="1:6" s="251" customFormat="1">
      <c r="A403" s="300"/>
      <c r="B403" s="301"/>
      <c r="C403" s="302"/>
      <c r="D403" s="303"/>
      <c r="E403" s="303"/>
      <c r="F403" s="304"/>
    </row>
    <row r="404" spans="1:6" s="251" customFormat="1">
      <c r="A404" s="227"/>
      <c r="B404" s="248" t="s">
        <v>549</v>
      </c>
      <c r="C404" s="272"/>
      <c r="D404" s="273"/>
      <c r="E404" s="273"/>
      <c r="F404" s="274">
        <f>SUM(F395:F402)</f>
        <v>0</v>
      </c>
    </row>
    <row r="405" spans="1:6" s="251" customFormat="1">
      <c r="A405" s="227"/>
      <c r="B405" s="228"/>
      <c r="C405" s="218"/>
      <c r="D405" s="184"/>
      <c r="E405" s="184"/>
      <c r="F405" s="185"/>
    </row>
    <row r="406" spans="1:6" s="251" customFormat="1">
      <c r="A406" s="227"/>
      <c r="B406" s="228"/>
      <c r="C406" s="218"/>
      <c r="D406" s="184"/>
      <c r="E406" s="184"/>
      <c r="F406" s="185"/>
    </row>
    <row r="407" spans="1:6" s="251" customFormat="1">
      <c r="A407" s="227"/>
      <c r="B407" s="228"/>
      <c r="C407" s="218"/>
      <c r="D407" s="184"/>
      <c r="E407" s="184"/>
      <c r="F407" s="185"/>
    </row>
    <row r="408" spans="1:6" s="251" customFormat="1">
      <c r="A408" s="227"/>
      <c r="B408" s="228"/>
      <c r="C408" s="218"/>
      <c r="D408" s="184"/>
      <c r="E408" s="184"/>
      <c r="F408" s="185"/>
    </row>
    <row r="409" spans="1:6" s="251" customFormat="1">
      <c r="A409" s="298"/>
      <c r="B409" s="228"/>
      <c r="C409" s="218"/>
      <c r="D409" s="184"/>
      <c r="E409" s="184"/>
      <c r="F409" s="185"/>
    </row>
    <row r="414" spans="1:6">
      <c r="B414" s="372" t="s">
        <v>550</v>
      </c>
    </row>
    <row r="416" spans="1:6" s="258" customFormat="1">
      <c r="A416" s="373"/>
      <c r="B416" s="290"/>
      <c r="C416" s="255"/>
      <c r="D416" s="257"/>
      <c r="E416" s="257"/>
      <c r="F416" s="281"/>
    </row>
    <row r="417" spans="1:6" s="258" customFormat="1">
      <c r="A417" s="373"/>
      <c r="B417" s="290" t="s">
        <v>551</v>
      </c>
      <c r="C417" s="255"/>
      <c r="D417" s="257"/>
      <c r="E417" s="257"/>
      <c r="F417" s="281"/>
    </row>
    <row r="418" spans="1:6" s="258" customFormat="1">
      <c r="A418" s="373"/>
      <c r="B418" s="290"/>
      <c r="C418" s="255"/>
      <c r="D418" s="257"/>
      <c r="E418" s="257"/>
      <c r="F418" s="281"/>
    </row>
    <row r="419" spans="1:6" s="258" customFormat="1">
      <c r="A419" s="373" t="s">
        <v>33</v>
      </c>
      <c r="B419" s="290" t="s">
        <v>552</v>
      </c>
      <c r="C419" s="255"/>
      <c r="D419" s="257"/>
      <c r="E419" s="257"/>
      <c r="F419" s="281">
        <f>F112</f>
        <v>0</v>
      </c>
    </row>
    <row r="420" spans="1:6" s="258" customFormat="1">
      <c r="A420" s="373" t="s">
        <v>34</v>
      </c>
      <c r="B420" s="290" t="s">
        <v>553</v>
      </c>
      <c r="C420" s="255"/>
      <c r="D420" s="257"/>
      <c r="E420" s="257"/>
      <c r="F420" s="281">
        <f>F168</f>
        <v>0</v>
      </c>
    </row>
    <row r="421" spans="1:6" s="258" customFormat="1">
      <c r="A421" s="373" t="s">
        <v>35</v>
      </c>
      <c r="B421" s="290" t="s">
        <v>554</v>
      </c>
      <c r="C421" s="255"/>
      <c r="D421" s="257"/>
      <c r="E421" s="257"/>
      <c r="F421" s="281">
        <f>F190</f>
        <v>0</v>
      </c>
    </row>
    <row r="422" spans="1:6" s="258" customFormat="1">
      <c r="A422" s="373" t="s">
        <v>36</v>
      </c>
      <c r="B422" s="290" t="s">
        <v>555</v>
      </c>
      <c r="C422" s="255"/>
      <c r="D422" s="257"/>
      <c r="E422" s="257"/>
      <c r="F422" s="281">
        <f>F217</f>
        <v>0</v>
      </c>
    </row>
    <row r="423" spans="1:6" s="258" customFormat="1">
      <c r="A423" s="373" t="s">
        <v>37</v>
      </c>
      <c r="B423" s="290" t="s">
        <v>556</v>
      </c>
      <c r="C423" s="255"/>
      <c r="D423" s="257"/>
      <c r="E423" s="257"/>
      <c r="F423" s="281">
        <f>F227</f>
        <v>0</v>
      </c>
    </row>
    <row r="424" spans="1:6" s="258" customFormat="1">
      <c r="A424" s="373" t="s">
        <v>39</v>
      </c>
      <c r="B424" s="290" t="s">
        <v>557</v>
      </c>
      <c r="C424" s="255"/>
      <c r="D424" s="257"/>
      <c r="E424" s="257"/>
      <c r="F424" s="281">
        <f>F275</f>
        <v>0</v>
      </c>
    </row>
    <row r="425" spans="1:6" s="258" customFormat="1">
      <c r="A425" s="373" t="s">
        <v>40</v>
      </c>
      <c r="B425" s="290" t="s">
        <v>558</v>
      </c>
      <c r="C425" s="255"/>
      <c r="D425" s="257"/>
      <c r="E425" s="257"/>
      <c r="F425" s="281">
        <f>F297</f>
        <v>0</v>
      </c>
    </row>
    <row r="426" spans="1:6" s="258" customFormat="1">
      <c r="A426" s="373" t="s">
        <v>41</v>
      </c>
      <c r="B426" s="290" t="s">
        <v>559</v>
      </c>
      <c r="C426" s="255"/>
      <c r="D426" s="257"/>
      <c r="E426" s="257"/>
      <c r="F426" s="281">
        <f>F317</f>
        <v>0</v>
      </c>
    </row>
    <row r="427" spans="1:6" s="258" customFormat="1">
      <c r="A427" s="373" t="s">
        <v>42</v>
      </c>
      <c r="B427" s="290" t="s">
        <v>560</v>
      </c>
      <c r="C427" s="255"/>
      <c r="D427" s="257"/>
      <c r="E427" s="257"/>
      <c r="F427" s="281">
        <f>F348</f>
        <v>0</v>
      </c>
    </row>
    <row r="428" spans="1:6" s="258" customFormat="1">
      <c r="A428" s="373" t="s">
        <v>43</v>
      </c>
      <c r="B428" s="290" t="s">
        <v>561</v>
      </c>
      <c r="C428" s="255"/>
      <c r="D428" s="257"/>
      <c r="E428" s="257"/>
      <c r="F428" s="281">
        <f>F360</f>
        <v>0</v>
      </c>
    </row>
    <row r="429" spans="1:6" s="258" customFormat="1">
      <c r="A429" s="373" t="s">
        <v>44</v>
      </c>
      <c r="B429" s="290" t="s">
        <v>562</v>
      </c>
      <c r="C429" s="255"/>
      <c r="D429" s="257"/>
      <c r="E429" s="257"/>
      <c r="F429" s="281">
        <f>F386</f>
        <v>0</v>
      </c>
    </row>
    <row r="430" spans="1:6" s="258" customFormat="1">
      <c r="A430" s="373" t="s">
        <v>45</v>
      </c>
      <c r="B430" s="290" t="s">
        <v>563</v>
      </c>
      <c r="C430" s="255"/>
      <c r="D430" s="257"/>
      <c r="E430" s="257"/>
      <c r="F430" s="281">
        <f>F404</f>
        <v>0</v>
      </c>
    </row>
    <row r="431" spans="1:6" s="258" customFormat="1">
      <c r="A431" s="373"/>
      <c r="B431" s="290"/>
      <c r="C431" s="255"/>
      <c r="D431" s="257"/>
      <c r="E431" s="257"/>
      <c r="F431" s="281"/>
    </row>
    <row r="432" spans="1:6" s="258" customFormat="1">
      <c r="A432" s="374"/>
      <c r="B432" s="375"/>
      <c r="C432" s="376"/>
      <c r="D432" s="377"/>
      <c r="E432" s="377"/>
      <c r="F432" s="378"/>
    </row>
    <row r="433" spans="1:6" s="258" customFormat="1">
      <c r="A433" s="373"/>
      <c r="B433" s="291" t="s">
        <v>564</v>
      </c>
      <c r="C433" s="353"/>
      <c r="D433" s="354"/>
      <c r="E433" s="354"/>
      <c r="F433" s="355">
        <f>SUM(F419:F430)</f>
        <v>0</v>
      </c>
    </row>
    <row r="435" spans="1:6" s="251" customFormat="1">
      <c r="A435" s="391"/>
      <c r="B435" s="387"/>
      <c r="C435" s="387"/>
      <c r="D435" s="392"/>
      <c r="E435" s="393"/>
      <c r="F435" s="394"/>
    </row>
    <row r="436" spans="1:6">
      <c r="A436" s="391"/>
      <c r="B436" s="387"/>
      <c r="C436" s="387"/>
      <c r="D436" s="392"/>
      <c r="E436" s="393"/>
      <c r="F436" s="394"/>
    </row>
    <row r="437" spans="1:6">
      <c r="A437" s="391"/>
      <c r="B437" s="387"/>
      <c r="C437" s="387"/>
      <c r="D437" s="392"/>
      <c r="E437" s="393"/>
      <c r="F437" s="394"/>
    </row>
    <row r="438" spans="1:6">
      <c r="A438" s="391"/>
      <c r="B438" s="387"/>
      <c r="C438" s="387"/>
      <c r="D438" s="392"/>
      <c r="E438" s="393"/>
      <c r="F438" s="394"/>
    </row>
    <row r="439" spans="1:6">
      <c r="A439" s="391"/>
      <c r="B439" s="387"/>
      <c r="C439" s="387"/>
      <c r="D439" s="392"/>
      <c r="E439" s="393"/>
      <c r="F439" s="394"/>
    </row>
    <row r="440" spans="1:6">
      <c r="A440" s="391"/>
      <c r="B440" s="387"/>
      <c r="C440" s="387"/>
      <c r="D440" s="392"/>
      <c r="E440" s="393"/>
      <c r="F440" s="394"/>
    </row>
    <row r="441" spans="1:6">
      <c r="A441" s="391"/>
      <c r="B441" s="387"/>
      <c r="C441" s="387"/>
      <c r="D441" s="392"/>
      <c r="E441" s="393"/>
      <c r="F441" s="394"/>
    </row>
    <row r="442" spans="1:6">
      <c r="A442" s="391"/>
      <c r="B442" s="387"/>
      <c r="C442" s="387"/>
      <c r="D442" s="392"/>
      <c r="E442" s="393"/>
      <c r="F442" s="394"/>
    </row>
    <row r="443" spans="1:6">
      <c r="A443" s="391"/>
      <c r="B443" s="387"/>
      <c r="C443" s="387"/>
      <c r="D443" s="392"/>
      <c r="E443" s="393"/>
      <c r="F443" s="394"/>
    </row>
    <row r="444" spans="1:6">
      <c r="A444" s="391"/>
      <c r="B444" s="387"/>
      <c r="C444" s="387"/>
      <c r="D444" s="392"/>
      <c r="E444" s="393"/>
      <c r="F444" s="394"/>
    </row>
    <row r="445" spans="1:6">
      <c r="A445" s="391"/>
      <c r="B445" s="387"/>
      <c r="C445" s="387"/>
      <c r="D445" s="392"/>
      <c r="E445" s="393"/>
      <c r="F445" s="394"/>
    </row>
    <row r="446" spans="1:6">
      <c r="A446" s="391"/>
      <c r="B446" s="387"/>
      <c r="C446" s="387"/>
      <c r="D446" s="392"/>
      <c r="E446" s="393"/>
      <c r="F446" s="394"/>
    </row>
    <row r="447" spans="1:6">
      <c r="A447" s="391"/>
      <c r="B447" s="387"/>
      <c r="C447" s="387"/>
      <c r="D447" s="392"/>
      <c r="E447" s="393"/>
      <c r="F447" s="394"/>
    </row>
    <row r="448" spans="1:6">
      <c r="A448" s="391"/>
      <c r="B448" s="387"/>
      <c r="C448" s="387"/>
      <c r="D448" s="392"/>
      <c r="E448" s="393"/>
      <c r="F448" s="394"/>
    </row>
    <row r="449" spans="1:6">
      <c r="A449" s="391"/>
      <c r="B449" s="387"/>
      <c r="C449" s="387"/>
      <c r="D449" s="392"/>
      <c r="E449" s="393"/>
      <c r="F449" s="394"/>
    </row>
    <row r="450" spans="1:6">
      <c r="A450" s="391"/>
      <c r="B450" s="387"/>
      <c r="C450" s="387"/>
      <c r="D450" s="392"/>
      <c r="E450" s="393"/>
      <c r="F450" s="394"/>
    </row>
    <row r="451" spans="1:6">
      <c r="A451" s="391"/>
      <c r="B451" s="387"/>
      <c r="C451" s="387"/>
      <c r="D451" s="392"/>
      <c r="E451" s="393"/>
      <c r="F451" s="394"/>
    </row>
    <row r="452" spans="1:6">
      <c r="A452" s="391"/>
      <c r="B452" s="387"/>
      <c r="C452" s="387"/>
      <c r="D452" s="392"/>
      <c r="E452" s="393"/>
      <c r="F452" s="394"/>
    </row>
    <row r="453" spans="1:6">
      <c r="A453" s="391"/>
      <c r="B453" s="387"/>
      <c r="C453" s="387"/>
      <c r="D453" s="392"/>
      <c r="E453" s="393"/>
      <c r="F453" s="394"/>
    </row>
    <row r="454" spans="1:6">
      <c r="A454" s="391"/>
      <c r="B454" s="387"/>
      <c r="C454" s="387"/>
      <c r="D454" s="392"/>
      <c r="E454" s="393"/>
      <c r="F454" s="394"/>
    </row>
    <row r="455" spans="1:6">
      <c r="A455" s="391"/>
      <c r="B455" s="387"/>
      <c r="C455" s="387"/>
      <c r="D455" s="392"/>
      <c r="E455" s="393"/>
      <c r="F455" s="394"/>
    </row>
    <row r="456" spans="1:6">
      <c r="A456" s="391"/>
      <c r="B456" s="387"/>
      <c r="C456" s="387"/>
      <c r="D456" s="392"/>
      <c r="E456" s="393"/>
      <c r="F456" s="394"/>
    </row>
    <row r="457" spans="1:6">
      <c r="A457" s="391"/>
      <c r="B457" s="387"/>
      <c r="C457" s="387"/>
      <c r="D457" s="392"/>
      <c r="E457" s="393"/>
      <c r="F457" s="394"/>
    </row>
    <row r="458" spans="1:6">
      <c r="A458" s="391"/>
      <c r="B458" s="387"/>
      <c r="C458" s="387"/>
      <c r="D458" s="392"/>
      <c r="E458" s="393"/>
      <c r="F458" s="394"/>
    </row>
    <row r="459" spans="1:6">
      <c r="A459" s="391"/>
      <c r="B459" s="387"/>
      <c r="C459" s="387"/>
      <c r="D459" s="392"/>
      <c r="E459" s="393"/>
      <c r="F459" s="394"/>
    </row>
    <row r="460" spans="1:6">
      <c r="A460" s="391"/>
      <c r="B460" s="387"/>
      <c r="C460" s="387"/>
      <c r="D460" s="392"/>
      <c r="E460" s="393"/>
      <c r="F460" s="394"/>
    </row>
    <row r="461" spans="1:6">
      <c r="A461" s="391"/>
      <c r="B461" s="387"/>
      <c r="C461" s="387"/>
      <c r="D461" s="392"/>
      <c r="E461" s="393"/>
      <c r="F461" s="394"/>
    </row>
    <row r="462" spans="1:6">
      <c r="A462" s="391"/>
      <c r="B462" s="387"/>
      <c r="C462" s="387"/>
      <c r="D462" s="392"/>
      <c r="E462" s="393"/>
      <c r="F462" s="394"/>
    </row>
    <row r="463" spans="1:6">
      <c r="A463" s="391"/>
      <c r="B463" s="387"/>
      <c r="C463" s="387"/>
      <c r="D463" s="392"/>
      <c r="E463" s="393"/>
      <c r="F463" s="394"/>
    </row>
    <row r="464" spans="1:6">
      <c r="A464" s="391"/>
      <c r="B464" s="387"/>
      <c r="C464" s="387"/>
      <c r="D464" s="392"/>
      <c r="E464" s="393"/>
      <c r="F464" s="394"/>
    </row>
    <row r="465" spans="1:6">
      <c r="A465" s="391"/>
      <c r="B465" s="387"/>
      <c r="C465" s="387"/>
      <c r="D465" s="392"/>
      <c r="E465" s="393"/>
      <c r="F465" s="394"/>
    </row>
    <row r="466" spans="1:6" s="395" customFormat="1">
      <c r="A466" s="183"/>
      <c r="B466" s="717" t="s">
        <v>565</v>
      </c>
      <c r="C466" s="717"/>
      <c r="D466" s="717"/>
      <c r="E466" s="273"/>
      <c r="F466" s="274"/>
    </row>
    <row r="467" spans="1:6">
      <c r="A467" s="201"/>
      <c r="B467" s="202"/>
    </row>
    <row r="468" spans="1:6">
      <c r="A468" s="201"/>
      <c r="B468" s="202"/>
    </row>
    <row r="469" spans="1:6">
      <c r="A469" s="227" t="s">
        <v>314</v>
      </c>
      <c r="B469" s="228" t="s">
        <v>323</v>
      </c>
      <c r="E469" s="185"/>
    </row>
    <row r="470" spans="1:6" s="251" customFormat="1">
      <c r="A470" s="243"/>
      <c r="B470" s="249"/>
      <c r="C470" s="250"/>
      <c r="D470" s="244"/>
      <c r="E470" s="244"/>
      <c r="F470" s="245"/>
    </row>
    <row r="471" spans="1:6" s="251" customFormat="1" ht="75" customHeight="1">
      <c r="A471" s="243" t="s">
        <v>318</v>
      </c>
      <c r="B471" s="252" t="s">
        <v>566</v>
      </c>
      <c r="C471" s="250" t="s">
        <v>320</v>
      </c>
      <c r="D471" s="396">
        <v>1</v>
      </c>
      <c r="E471" s="244"/>
      <c r="F471" s="185">
        <f>D471*E471</f>
        <v>0</v>
      </c>
    </row>
    <row r="472" spans="1:6" s="251" customFormat="1">
      <c r="A472" s="243"/>
      <c r="B472" s="252"/>
      <c r="C472" s="250"/>
      <c r="D472" s="396"/>
      <c r="E472" s="244"/>
      <c r="F472" s="245"/>
    </row>
    <row r="473" spans="1:6" ht="90">
      <c r="A473" s="227" t="s">
        <v>567</v>
      </c>
      <c r="B473" s="235" t="s">
        <v>568</v>
      </c>
      <c r="C473" s="218" t="s">
        <v>320</v>
      </c>
      <c r="D473" s="396">
        <v>1</v>
      </c>
      <c r="F473" s="185">
        <f>D473*E473</f>
        <v>0</v>
      </c>
    </row>
    <row r="474" spans="1:6" s="251" customFormat="1">
      <c r="A474" s="243"/>
      <c r="B474" s="252"/>
      <c r="C474" s="250"/>
      <c r="D474" s="396"/>
      <c r="E474" s="244"/>
      <c r="F474" s="245"/>
    </row>
    <row r="475" spans="1:6" s="251" customFormat="1" ht="45">
      <c r="A475" s="243" t="s">
        <v>569</v>
      </c>
      <c r="B475" s="252" t="s">
        <v>570</v>
      </c>
      <c r="C475" s="250"/>
      <c r="D475" s="396"/>
      <c r="E475" s="244"/>
      <c r="F475" s="245"/>
    </row>
    <row r="476" spans="1:6" s="258" customFormat="1">
      <c r="A476" s="243"/>
      <c r="B476" s="254" t="s">
        <v>335</v>
      </c>
      <c r="C476" s="255" t="s">
        <v>38</v>
      </c>
      <c r="D476" s="256">
        <v>4</v>
      </c>
      <c r="E476" s="257"/>
      <c r="F476" s="185">
        <f>D476*E476</f>
        <v>0</v>
      </c>
    </row>
    <row r="477" spans="1:6" s="251" customFormat="1">
      <c r="A477" s="243"/>
      <c r="B477" s="252"/>
      <c r="C477" s="250"/>
      <c r="D477" s="396"/>
      <c r="E477" s="244"/>
      <c r="F477" s="245"/>
    </row>
    <row r="478" spans="1:6" s="251" customFormat="1" ht="60">
      <c r="A478" s="243" t="s">
        <v>571</v>
      </c>
      <c r="B478" s="252" t="s">
        <v>572</v>
      </c>
      <c r="C478" s="250" t="s">
        <v>3</v>
      </c>
      <c r="D478" s="244">
        <v>4</v>
      </c>
      <c r="E478" s="244"/>
      <c r="F478" s="185">
        <f>D478*E478</f>
        <v>0</v>
      </c>
    </row>
    <row r="479" spans="1:6" s="251" customFormat="1">
      <c r="B479" s="263"/>
      <c r="C479" s="250"/>
      <c r="D479" s="244"/>
      <c r="E479" s="244"/>
      <c r="F479" s="245"/>
    </row>
    <row r="480" spans="1:6" s="399" customFormat="1" ht="78" customHeight="1">
      <c r="A480" s="243" t="s">
        <v>573</v>
      </c>
      <c r="B480" s="397" t="s">
        <v>574</v>
      </c>
      <c r="C480" s="250" t="s">
        <v>4</v>
      </c>
      <c r="D480" s="244">
        <v>55</v>
      </c>
      <c r="E480" s="398"/>
      <c r="F480" s="185">
        <f>D480*E480</f>
        <v>0</v>
      </c>
    </row>
    <row r="481" spans="1:6" s="251" customFormat="1">
      <c r="B481" s="263"/>
      <c r="C481" s="250"/>
      <c r="D481" s="244"/>
      <c r="E481" s="244"/>
      <c r="F481" s="245"/>
    </row>
    <row r="482" spans="1:6" s="399" customFormat="1" ht="93" customHeight="1">
      <c r="A482" s="243" t="s">
        <v>575</v>
      </c>
      <c r="B482" s="397" t="s">
        <v>576</v>
      </c>
      <c r="C482" s="250" t="s">
        <v>4</v>
      </c>
      <c r="D482" s="244">
        <v>55</v>
      </c>
      <c r="E482" s="398"/>
      <c r="F482" s="185">
        <f>D482*E482</f>
        <v>0</v>
      </c>
    </row>
    <row r="483" spans="1:6" s="251" customFormat="1">
      <c r="B483" s="263"/>
      <c r="C483" s="250"/>
      <c r="D483" s="244"/>
      <c r="E483" s="244"/>
      <c r="F483" s="245"/>
    </row>
    <row r="484" spans="1:6" s="268" customFormat="1" ht="60">
      <c r="A484" s="400" t="s">
        <v>577</v>
      </c>
      <c r="B484" s="263" t="s">
        <v>370</v>
      </c>
      <c r="C484" s="265"/>
      <c r="D484" s="266"/>
      <c r="E484" s="266"/>
      <c r="F484" s="267"/>
    </row>
    <row r="485" spans="1:6" s="268" customFormat="1">
      <c r="A485" s="243"/>
      <c r="B485" s="270" t="s">
        <v>371</v>
      </c>
      <c r="C485" s="265" t="s">
        <v>340</v>
      </c>
      <c r="D485" s="266">
        <v>10</v>
      </c>
      <c r="E485" s="266"/>
      <c r="F485" s="185">
        <f>D485*E485</f>
        <v>0</v>
      </c>
    </row>
    <row r="486" spans="1:6" s="268" customFormat="1">
      <c r="A486" s="243"/>
      <c r="B486" s="270" t="s">
        <v>372</v>
      </c>
      <c r="C486" s="265" t="s">
        <v>340</v>
      </c>
      <c r="D486" s="266">
        <v>5</v>
      </c>
      <c r="E486" s="266"/>
      <c r="F486" s="185">
        <f>D486*E486</f>
        <v>0</v>
      </c>
    </row>
    <row r="487" spans="1:6" s="242" customFormat="1">
      <c r="A487" s="237"/>
      <c r="B487" s="238"/>
      <c r="C487" s="239"/>
      <c r="D487" s="240"/>
      <c r="E487" s="240"/>
      <c r="F487" s="241"/>
    </row>
    <row r="488" spans="1:6" s="242" customFormat="1">
      <c r="A488" s="243"/>
      <c r="B488" s="718" t="s">
        <v>374</v>
      </c>
      <c r="C488" s="718"/>
      <c r="D488" s="718"/>
      <c r="E488" s="403"/>
      <c r="F488" s="404">
        <f>SUM(F471:F486)</f>
        <v>0</v>
      </c>
    </row>
    <row r="489" spans="1:6" s="242" customFormat="1">
      <c r="A489" s="401"/>
      <c r="B489" s="402"/>
      <c r="C489" s="402"/>
      <c r="D489" s="402"/>
      <c r="E489" s="403"/>
      <c r="F489" s="404"/>
    </row>
    <row r="490" spans="1:6" s="242" customFormat="1">
      <c r="A490" s="401"/>
      <c r="B490" s="402"/>
      <c r="C490" s="402"/>
      <c r="D490" s="402"/>
      <c r="E490" s="403"/>
      <c r="F490" s="404"/>
    </row>
    <row r="491" spans="1:6" s="242" customFormat="1">
      <c r="A491" s="401"/>
      <c r="B491" s="402"/>
      <c r="C491" s="402"/>
      <c r="D491" s="402"/>
      <c r="E491" s="403"/>
      <c r="F491" s="404"/>
    </row>
    <row r="492" spans="1:6">
      <c r="A492" s="227" t="s">
        <v>322</v>
      </c>
      <c r="B492" s="228" t="s">
        <v>578</v>
      </c>
      <c r="E492" s="185"/>
    </row>
    <row r="493" spans="1:6" s="251" customFormat="1">
      <c r="A493" s="243"/>
      <c r="B493" s="405"/>
      <c r="C493" s="250"/>
      <c r="D493" s="244"/>
      <c r="E493" s="244"/>
      <c r="F493" s="245"/>
    </row>
    <row r="494" spans="1:6" s="406" customFormat="1" ht="90">
      <c r="A494" s="253" t="s">
        <v>325</v>
      </c>
      <c r="B494" s="282" t="s">
        <v>579</v>
      </c>
      <c r="C494" s="277" t="s">
        <v>3</v>
      </c>
      <c r="D494" s="278">
        <v>3</v>
      </c>
      <c r="E494" s="296"/>
      <c r="F494" s="185">
        <f>D494*E494</f>
        <v>0</v>
      </c>
    </row>
    <row r="495" spans="1:6" s="407" customFormat="1">
      <c r="A495" s="359"/>
      <c r="B495" s="263"/>
    </row>
    <row r="496" spans="1:6" s="406" customFormat="1" ht="75">
      <c r="A496" s="253" t="s">
        <v>327</v>
      </c>
      <c r="B496" s="282" t="s">
        <v>580</v>
      </c>
      <c r="C496" s="277" t="s">
        <v>3</v>
      </c>
      <c r="D496" s="278">
        <v>20</v>
      </c>
      <c r="E496" s="296"/>
      <c r="F496" s="185">
        <f>D496*E496</f>
        <v>0</v>
      </c>
    </row>
    <row r="497" spans="1:7" s="407" customFormat="1">
      <c r="A497" s="359"/>
      <c r="B497" s="263"/>
      <c r="C497" s="277"/>
      <c r="D497" s="278"/>
      <c r="E497" s="296"/>
      <c r="F497" s="361"/>
    </row>
    <row r="498" spans="1:7" s="406" customFormat="1" ht="60">
      <c r="A498" s="253" t="s">
        <v>329</v>
      </c>
      <c r="B498" s="282" t="s">
        <v>581</v>
      </c>
      <c r="D498" s="278"/>
      <c r="E498" s="278"/>
      <c r="F498" s="278"/>
    </row>
    <row r="499" spans="1:7" s="258" customFormat="1">
      <c r="A499" s="356"/>
      <c r="B499" s="254" t="s">
        <v>582</v>
      </c>
      <c r="C499" s="277" t="s">
        <v>3</v>
      </c>
      <c r="D499" s="278">
        <v>8</v>
      </c>
      <c r="E499" s="296"/>
      <c r="F499" s="185">
        <f>D499*E499</f>
        <v>0</v>
      </c>
    </row>
    <row r="500" spans="1:7" s="242" customFormat="1">
      <c r="A500" s="237"/>
      <c r="B500" s="238"/>
      <c r="C500" s="239"/>
      <c r="D500" s="240"/>
      <c r="E500" s="240"/>
      <c r="F500" s="241"/>
    </row>
    <row r="501" spans="1:7" s="242" customFormat="1">
      <c r="A501" s="243"/>
      <c r="B501" s="718" t="s">
        <v>583</v>
      </c>
      <c r="C501" s="718"/>
      <c r="D501" s="718"/>
      <c r="E501" s="244"/>
      <c r="F501" s="404">
        <f>SUM(F494:F499)</f>
        <v>0</v>
      </c>
    </row>
    <row r="504" spans="1:7">
      <c r="A504" s="227" t="s">
        <v>375</v>
      </c>
      <c r="B504" s="721" t="s">
        <v>376</v>
      </c>
      <c r="C504" s="721"/>
      <c r="D504" s="721"/>
      <c r="E504" s="185"/>
    </row>
    <row r="505" spans="1:7">
      <c r="A505" s="227"/>
      <c r="E505" s="185"/>
    </row>
    <row r="506" spans="1:7" ht="120" customHeight="1">
      <c r="A506" s="227" t="s">
        <v>378</v>
      </c>
      <c r="B506" s="235" t="s">
        <v>584</v>
      </c>
      <c r="C506" s="279" t="s">
        <v>3</v>
      </c>
      <c r="D506" s="281">
        <v>7</v>
      </c>
      <c r="F506" s="185">
        <f>D506*E506</f>
        <v>0</v>
      </c>
    </row>
    <row r="507" spans="1:7">
      <c r="A507" s="227"/>
      <c r="B507" s="235"/>
      <c r="E507" s="185"/>
    </row>
    <row r="508" spans="1:7" ht="75" customHeight="1">
      <c r="A508" s="227" t="s">
        <v>380</v>
      </c>
      <c r="B508" s="282" t="s">
        <v>585</v>
      </c>
      <c r="C508" s="279" t="s">
        <v>3</v>
      </c>
      <c r="D508" s="281">
        <v>3</v>
      </c>
      <c r="F508" s="185">
        <f>D508*E508</f>
        <v>0</v>
      </c>
    </row>
    <row r="509" spans="1:7" s="268" customFormat="1">
      <c r="A509" s="269"/>
      <c r="B509" s="280"/>
      <c r="C509" s="279"/>
      <c r="D509" s="281"/>
      <c r="E509" s="184"/>
      <c r="F509" s="185"/>
      <c r="G509" s="186"/>
    </row>
    <row r="510" spans="1:7" ht="120" customHeight="1">
      <c r="A510" s="227" t="s">
        <v>384</v>
      </c>
      <c r="B510" s="283" t="s">
        <v>586</v>
      </c>
      <c r="C510" s="279" t="s">
        <v>130</v>
      </c>
      <c r="D510" s="185">
        <v>900</v>
      </c>
      <c r="F510" s="185">
        <f>D510*E510</f>
        <v>0</v>
      </c>
    </row>
    <row r="511" spans="1:7" s="268" customFormat="1">
      <c r="A511" s="284"/>
      <c r="B511" s="285"/>
      <c r="C511" s="279"/>
      <c r="D511" s="286"/>
      <c r="E511" s="287"/>
      <c r="F511" s="288"/>
      <c r="G511" s="186"/>
    </row>
    <row r="512" spans="1:7" s="251" customFormat="1">
      <c r="A512" s="227"/>
      <c r="B512" s="716" t="s">
        <v>392</v>
      </c>
      <c r="C512" s="716"/>
      <c r="D512" s="184"/>
      <c r="E512" s="184"/>
      <c r="F512" s="404">
        <f>SUM(F506:F510)</f>
        <v>0</v>
      </c>
    </row>
    <row r="513" spans="1:6" s="251" customFormat="1">
      <c r="A513" s="227"/>
      <c r="B513" s="385"/>
      <c r="C513" s="385"/>
      <c r="D513" s="184"/>
      <c r="E513" s="184"/>
      <c r="F513" s="185"/>
    </row>
    <row r="514" spans="1:6">
      <c r="A514" s="227" t="s">
        <v>393</v>
      </c>
      <c r="B514" s="290" t="s">
        <v>394</v>
      </c>
      <c r="E514" s="185"/>
    </row>
    <row r="515" spans="1:6" s="294" customFormat="1">
      <c r="A515" s="227"/>
      <c r="B515" s="290"/>
      <c r="C515" s="279"/>
      <c r="D515" s="292"/>
      <c r="E515" s="293"/>
      <c r="F515" s="292"/>
    </row>
    <row r="516" spans="1:6" s="294" customFormat="1" ht="150" customHeight="1">
      <c r="A516" s="227" t="s">
        <v>396</v>
      </c>
      <c r="B516" s="282" t="s">
        <v>399</v>
      </c>
      <c r="C516" s="279" t="s">
        <v>4</v>
      </c>
      <c r="D516" s="292">
        <v>35</v>
      </c>
      <c r="E516" s="293"/>
      <c r="F516" s="185">
        <f>D516*E516</f>
        <v>0</v>
      </c>
    </row>
    <row r="517" spans="1:6">
      <c r="A517" s="247"/>
      <c r="B517" s="408"/>
      <c r="C517" s="279"/>
      <c r="D517" s="292"/>
      <c r="E517" s="293"/>
      <c r="F517" s="292"/>
    </row>
    <row r="518" spans="1:6" s="294" customFormat="1" ht="75" customHeight="1">
      <c r="A518" s="253" t="s">
        <v>398</v>
      </c>
      <c r="B518" s="282" t="s">
        <v>401</v>
      </c>
      <c r="C518" s="277" t="s">
        <v>4</v>
      </c>
      <c r="D518" s="278">
        <v>5</v>
      </c>
      <c r="E518" s="296"/>
      <c r="F518" s="185">
        <f>D518*E518</f>
        <v>0</v>
      </c>
    </row>
    <row r="519" spans="1:6">
      <c r="A519" s="247"/>
      <c r="B519" s="295"/>
      <c r="C519" s="279"/>
      <c r="D519" s="292"/>
      <c r="E519" s="293"/>
      <c r="F519" s="292"/>
    </row>
    <row r="520" spans="1:6" s="258" customFormat="1" ht="120">
      <c r="A520" s="227" t="s">
        <v>400</v>
      </c>
      <c r="B520" s="282" t="s">
        <v>587</v>
      </c>
      <c r="E520" s="257"/>
      <c r="F520" s="281"/>
    </row>
    <row r="521" spans="1:6" s="258" customFormat="1">
      <c r="A521" s="227"/>
      <c r="B521" s="297" t="s">
        <v>404</v>
      </c>
      <c r="C521" s="277" t="s">
        <v>4</v>
      </c>
      <c r="D521" s="281">
        <v>75</v>
      </c>
      <c r="E521" s="257"/>
      <c r="F521" s="185">
        <f>D521*E521</f>
        <v>0</v>
      </c>
    </row>
    <row r="522" spans="1:6">
      <c r="B522" s="235"/>
    </row>
    <row r="523" spans="1:6" ht="60">
      <c r="A523" s="253" t="s">
        <v>402</v>
      </c>
      <c r="B523" s="282" t="s">
        <v>588</v>
      </c>
      <c r="C523" s="279" t="s">
        <v>340</v>
      </c>
      <c r="D523" s="185">
        <v>13</v>
      </c>
      <c r="F523" s="185">
        <f>D523*E523</f>
        <v>0</v>
      </c>
    </row>
    <row r="525" spans="1:6" s="258" customFormat="1" ht="180">
      <c r="A525" s="227" t="s">
        <v>407</v>
      </c>
      <c r="B525" s="282" t="s">
        <v>589</v>
      </c>
      <c r="C525" s="277" t="s">
        <v>4</v>
      </c>
      <c r="D525" s="281">
        <v>80</v>
      </c>
      <c r="E525" s="257"/>
      <c r="F525" s="185">
        <f>D525*E525</f>
        <v>0</v>
      </c>
    </row>
    <row r="526" spans="1:6">
      <c r="B526" s="235"/>
    </row>
    <row r="527" spans="1:6" s="258" customFormat="1" ht="60">
      <c r="A527" s="409" t="s">
        <v>409</v>
      </c>
      <c r="B527" s="410" t="s">
        <v>414</v>
      </c>
      <c r="C527" s="411" t="s">
        <v>340</v>
      </c>
      <c r="D527" s="286">
        <v>20</v>
      </c>
      <c r="E527" s="412"/>
      <c r="F527" s="185">
        <f>D527*E527</f>
        <v>0</v>
      </c>
    </row>
    <row r="528" spans="1:6" s="251" customFormat="1">
      <c r="A528" s="227"/>
      <c r="B528" s="305" t="s">
        <v>415</v>
      </c>
      <c r="C528" s="218"/>
      <c r="D528" s="184"/>
      <c r="E528" s="184"/>
      <c r="F528" s="404">
        <f>SUM(F516:F526)</f>
        <v>0</v>
      </c>
    </row>
    <row r="529" spans="1:6">
      <c r="A529" s="227" t="s">
        <v>416</v>
      </c>
      <c r="B529" s="282" t="s">
        <v>590</v>
      </c>
      <c r="E529" s="185"/>
    </row>
    <row r="530" spans="1:6" s="294" customFormat="1">
      <c r="A530" s="227"/>
      <c r="B530" s="282"/>
      <c r="C530" s="279"/>
      <c r="D530" s="292"/>
      <c r="E530" s="293"/>
      <c r="F530" s="292"/>
    </row>
    <row r="531" spans="1:6" s="294" customFormat="1" ht="135" customHeight="1">
      <c r="A531" s="227" t="s">
        <v>419</v>
      </c>
      <c r="B531" s="282" t="s">
        <v>591</v>
      </c>
      <c r="C531" s="279" t="s">
        <v>4</v>
      </c>
      <c r="D531" s="292">
        <v>55</v>
      </c>
      <c r="E531" s="293"/>
      <c r="F531" s="185">
        <f>D531*E531</f>
        <v>0</v>
      </c>
    </row>
    <row r="532" spans="1:6">
      <c r="A532" s="247"/>
      <c r="B532" s="295"/>
      <c r="C532" s="279"/>
      <c r="D532" s="292"/>
      <c r="E532" s="293"/>
      <c r="F532" s="292"/>
    </row>
    <row r="533" spans="1:6" s="294" customFormat="1" ht="75" customHeight="1">
      <c r="A533" s="253" t="s">
        <v>592</v>
      </c>
      <c r="B533" s="282" t="s">
        <v>593</v>
      </c>
      <c r="C533" s="277" t="s">
        <v>4</v>
      </c>
      <c r="D533" s="278">
        <v>55</v>
      </c>
      <c r="E533" s="296"/>
      <c r="F533" s="185">
        <f>D533*E533</f>
        <v>0</v>
      </c>
    </row>
    <row r="534" spans="1:6">
      <c r="B534" s="235"/>
    </row>
    <row r="535" spans="1:6" s="294" customFormat="1" ht="180">
      <c r="A535" s="253" t="s">
        <v>594</v>
      </c>
      <c r="B535" s="282" t="s">
        <v>595</v>
      </c>
      <c r="C535" s="277" t="s">
        <v>4</v>
      </c>
      <c r="D535" s="278">
        <v>55</v>
      </c>
      <c r="E535" s="296"/>
      <c r="F535" s="185">
        <f>D535*E535</f>
        <v>0</v>
      </c>
    </row>
    <row r="536" spans="1:6" s="251" customFormat="1">
      <c r="A536" s="300"/>
      <c r="B536" s="352"/>
      <c r="C536" s="302"/>
      <c r="D536" s="303"/>
      <c r="E536" s="303"/>
      <c r="F536" s="304"/>
    </row>
    <row r="537" spans="1:6" s="251" customFormat="1">
      <c r="A537" s="227"/>
      <c r="B537" s="248" t="s">
        <v>596</v>
      </c>
      <c r="C537" s="218"/>
      <c r="D537" s="184"/>
      <c r="E537" s="184"/>
      <c r="F537" s="404">
        <f>SUM(F531:F535)</f>
        <v>0</v>
      </c>
    </row>
    <row r="538" spans="1:6" s="251" customFormat="1">
      <c r="A538" s="227"/>
      <c r="B538" s="228"/>
      <c r="C538" s="218"/>
      <c r="D538" s="184"/>
      <c r="E538" s="184"/>
      <c r="F538" s="185"/>
    </row>
    <row r="539" spans="1:6" s="251" customFormat="1">
      <c r="A539" s="227"/>
      <c r="B539" s="228"/>
      <c r="C539" s="218"/>
      <c r="D539" s="184"/>
      <c r="E539" s="184"/>
      <c r="F539" s="185"/>
    </row>
    <row r="540" spans="1:6">
      <c r="A540" s="227" t="s">
        <v>422</v>
      </c>
      <c r="B540" s="290" t="s">
        <v>597</v>
      </c>
      <c r="E540" s="185"/>
    </row>
    <row r="541" spans="1:6" s="294" customFormat="1">
      <c r="A541" s="227"/>
      <c r="B541" s="290"/>
      <c r="C541" s="279"/>
      <c r="D541" s="292"/>
      <c r="E541" s="293"/>
      <c r="F541" s="292"/>
    </row>
    <row r="542" spans="1:6" s="294" customFormat="1" ht="75">
      <c r="A542" s="227" t="s">
        <v>425</v>
      </c>
      <c r="B542" s="282" t="s">
        <v>598</v>
      </c>
      <c r="C542" s="279" t="s">
        <v>4</v>
      </c>
      <c r="D542" s="292">
        <v>55</v>
      </c>
      <c r="E542" s="293"/>
      <c r="F542" s="185">
        <f>D542*E542</f>
        <v>0</v>
      </c>
    </row>
    <row r="543" spans="1:6">
      <c r="B543" s="235"/>
    </row>
    <row r="544" spans="1:6" s="294" customFormat="1" ht="45">
      <c r="A544" s="227" t="s">
        <v>427</v>
      </c>
      <c r="B544" s="282" t="s">
        <v>599</v>
      </c>
      <c r="C544" s="279" t="s">
        <v>340</v>
      </c>
      <c r="D544" s="292">
        <v>11</v>
      </c>
      <c r="E544" s="293"/>
      <c r="F544" s="185">
        <f>D544*E544</f>
        <v>0</v>
      </c>
    </row>
    <row r="545" spans="1:249" s="251" customFormat="1">
      <c r="A545" s="300"/>
      <c r="B545" s="301"/>
      <c r="C545" s="302"/>
      <c r="D545" s="303"/>
      <c r="E545" s="303"/>
      <c r="F545" s="304"/>
    </row>
    <row r="546" spans="1:249" s="251" customFormat="1">
      <c r="A546" s="227"/>
      <c r="B546" s="305" t="s">
        <v>600</v>
      </c>
      <c r="C546" s="218"/>
      <c r="D546" s="184"/>
      <c r="E546" s="184"/>
      <c r="F546" s="404">
        <f>SUM(F542:F544)</f>
        <v>0</v>
      </c>
    </row>
    <row r="547" spans="1:249" s="251" customFormat="1">
      <c r="A547" s="227"/>
      <c r="B547" s="235"/>
      <c r="C547" s="218"/>
      <c r="D547" s="184"/>
      <c r="E547" s="184"/>
      <c r="F547" s="185"/>
    </row>
    <row r="548" spans="1:249" s="251" customFormat="1">
      <c r="A548" s="227"/>
      <c r="B548" s="235"/>
      <c r="C548" s="218"/>
      <c r="D548" s="184"/>
      <c r="E548" s="184"/>
      <c r="F548" s="185"/>
    </row>
    <row r="549" spans="1:249" s="251" customFormat="1">
      <c r="A549" s="227"/>
      <c r="B549" s="235"/>
      <c r="C549" s="218"/>
      <c r="D549" s="184"/>
      <c r="E549" s="184"/>
      <c r="F549" s="185"/>
    </row>
    <row r="550" spans="1:249" s="251" customFormat="1">
      <c r="A550" s="227"/>
      <c r="B550" s="235"/>
      <c r="C550" s="218"/>
      <c r="D550" s="184"/>
      <c r="E550" s="184"/>
      <c r="F550" s="185"/>
    </row>
    <row r="551" spans="1:249" s="251" customFormat="1">
      <c r="A551" s="227"/>
      <c r="B551" s="235"/>
      <c r="C551" s="218"/>
      <c r="D551" s="184"/>
      <c r="E551" s="184"/>
      <c r="F551" s="185"/>
    </row>
    <row r="552" spans="1:249">
      <c r="A552" s="306" t="s">
        <v>466</v>
      </c>
      <c r="B552" s="307" t="s">
        <v>417</v>
      </c>
      <c r="C552" s="308"/>
      <c r="D552" s="309"/>
      <c r="E552" s="310"/>
      <c r="F552" s="310"/>
      <c r="G552" s="311"/>
      <c r="H552" s="311"/>
      <c r="I552" s="311"/>
      <c r="J552" s="311"/>
      <c r="K552" s="311"/>
      <c r="L552" s="311"/>
      <c r="M552" s="311"/>
      <c r="N552" s="311"/>
      <c r="O552" s="311"/>
      <c r="P552" s="311"/>
      <c r="Q552" s="311"/>
      <c r="R552" s="311"/>
      <c r="S552" s="311"/>
      <c r="T552" s="311"/>
      <c r="U552" s="311"/>
      <c r="V552" s="311"/>
      <c r="W552" s="311"/>
      <c r="X552" s="311"/>
      <c r="Y552" s="311"/>
      <c r="Z552" s="311"/>
      <c r="AA552" s="311"/>
      <c r="AB552" s="311"/>
      <c r="AC552" s="311"/>
      <c r="AD552" s="311"/>
      <c r="AE552" s="311"/>
      <c r="AF552" s="311"/>
      <c r="AG552" s="311"/>
      <c r="AH552" s="311"/>
      <c r="AI552" s="311"/>
      <c r="AJ552" s="311"/>
      <c r="AK552" s="311"/>
      <c r="AL552" s="311"/>
      <c r="AM552" s="311"/>
      <c r="AN552" s="311"/>
      <c r="AO552" s="311"/>
      <c r="AP552" s="311"/>
      <c r="AQ552" s="311"/>
      <c r="AR552" s="311"/>
      <c r="AS552" s="311"/>
      <c r="AT552" s="311"/>
      <c r="AU552" s="311"/>
      <c r="AV552" s="311"/>
      <c r="AW552" s="311"/>
      <c r="AX552" s="311"/>
      <c r="AY552" s="311"/>
      <c r="AZ552" s="311"/>
      <c r="BA552" s="311"/>
      <c r="BB552" s="311"/>
      <c r="BC552" s="311"/>
      <c r="BD552" s="311"/>
      <c r="BE552" s="311"/>
      <c r="BF552" s="311"/>
      <c r="BG552" s="311"/>
      <c r="BH552" s="311"/>
      <c r="BI552" s="311"/>
      <c r="BJ552" s="311"/>
      <c r="BK552" s="311"/>
      <c r="BL552" s="311"/>
      <c r="BM552" s="311"/>
      <c r="BN552" s="311"/>
      <c r="BO552" s="311"/>
      <c r="BP552" s="311"/>
      <c r="BQ552" s="311"/>
      <c r="BR552" s="311"/>
      <c r="BS552" s="311"/>
      <c r="BT552" s="311"/>
      <c r="BU552" s="311"/>
      <c r="BV552" s="311"/>
      <c r="BW552" s="311"/>
      <c r="BX552" s="311"/>
      <c r="BY552" s="311"/>
      <c r="BZ552" s="311"/>
      <c r="CA552" s="311"/>
      <c r="CB552" s="311"/>
      <c r="CC552" s="311"/>
      <c r="CD552" s="311"/>
      <c r="CE552" s="311"/>
      <c r="CF552" s="311"/>
      <c r="CG552" s="311"/>
      <c r="CH552" s="311"/>
      <c r="CI552" s="311"/>
      <c r="CJ552" s="311"/>
      <c r="CK552" s="311"/>
      <c r="CL552" s="311"/>
      <c r="CM552" s="311"/>
      <c r="CN552" s="311"/>
      <c r="CO552" s="311"/>
      <c r="CP552" s="311"/>
      <c r="CQ552" s="311"/>
      <c r="CR552" s="311"/>
      <c r="CS552" s="311"/>
      <c r="CT552" s="311"/>
      <c r="CU552" s="311"/>
      <c r="CV552" s="311"/>
      <c r="CW552" s="311"/>
      <c r="CX552" s="311"/>
      <c r="CY552" s="311"/>
      <c r="CZ552" s="311"/>
      <c r="DA552" s="311"/>
      <c r="DB552" s="311"/>
      <c r="DC552" s="311"/>
      <c r="DD552" s="311"/>
      <c r="DE552" s="311"/>
      <c r="DF552" s="311"/>
      <c r="DG552" s="311"/>
      <c r="DH552" s="311"/>
      <c r="DI552" s="311"/>
      <c r="DJ552" s="311"/>
      <c r="DK552" s="311"/>
      <c r="DL552" s="311"/>
      <c r="DM552" s="311"/>
      <c r="DN552" s="311"/>
      <c r="DO552" s="311"/>
      <c r="DP552" s="311"/>
      <c r="DQ552" s="311"/>
      <c r="DR552" s="311"/>
      <c r="DS552" s="311"/>
      <c r="DT552" s="311"/>
      <c r="DU552" s="311"/>
      <c r="DV552" s="311"/>
      <c r="DW552" s="311"/>
      <c r="DX552" s="311"/>
      <c r="DY552" s="311"/>
      <c r="DZ552" s="311"/>
      <c r="EA552" s="311"/>
      <c r="EB552" s="311"/>
      <c r="EC552" s="311"/>
      <c r="ED552" s="311"/>
      <c r="EE552" s="311"/>
      <c r="EF552" s="311"/>
      <c r="EG552" s="311"/>
      <c r="EH552" s="311"/>
      <c r="EI552" s="311"/>
      <c r="EJ552" s="311"/>
      <c r="EK552" s="311"/>
      <c r="EL552" s="311"/>
      <c r="EM552" s="311"/>
      <c r="EN552" s="311"/>
      <c r="EO552" s="311"/>
      <c r="EP552" s="311"/>
      <c r="EQ552" s="311"/>
      <c r="ER552" s="311"/>
      <c r="ES552" s="311"/>
      <c r="ET552" s="311"/>
      <c r="EU552" s="311"/>
      <c r="EV552" s="311"/>
      <c r="EW552" s="311"/>
      <c r="EX552" s="311"/>
      <c r="EY552" s="311"/>
      <c r="EZ552" s="311"/>
      <c r="FA552" s="311"/>
      <c r="FB552" s="311"/>
      <c r="FC552" s="311"/>
      <c r="FD552" s="311"/>
      <c r="FE552" s="311"/>
      <c r="FF552" s="311"/>
      <c r="FG552" s="311"/>
      <c r="FH552" s="311"/>
      <c r="FI552" s="311"/>
      <c r="FJ552" s="311"/>
      <c r="FK552" s="311"/>
      <c r="FL552" s="311"/>
      <c r="FM552" s="311"/>
      <c r="FN552" s="311"/>
      <c r="FO552" s="311"/>
      <c r="FP552" s="311"/>
      <c r="FQ552" s="311"/>
      <c r="FR552" s="311"/>
      <c r="FS552" s="311"/>
      <c r="FT552" s="311"/>
      <c r="FU552" s="311"/>
      <c r="FV552" s="311"/>
      <c r="FW552" s="311"/>
      <c r="FX552" s="311"/>
      <c r="FY552" s="311"/>
      <c r="FZ552" s="311"/>
      <c r="GA552" s="311"/>
      <c r="GB552" s="311"/>
      <c r="GC552" s="311"/>
      <c r="GD552" s="311"/>
      <c r="GE552" s="311"/>
      <c r="GF552" s="311"/>
      <c r="GG552" s="311"/>
      <c r="GH552" s="311"/>
      <c r="GI552" s="311"/>
      <c r="GJ552" s="311"/>
      <c r="GK552" s="311"/>
      <c r="GL552" s="311"/>
      <c r="GM552" s="311"/>
      <c r="GN552" s="311"/>
      <c r="GO552" s="311"/>
      <c r="GP552" s="311"/>
      <c r="GQ552" s="311"/>
      <c r="GR552" s="311"/>
      <c r="GS552" s="311"/>
      <c r="GT552" s="311"/>
      <c r="GU552" s="311"/>
      <c r="GV552" s="311"/>
      <c r="GW552" s="311"/>
      <c r="GX552" s="311"/>
      <c r="GY552" s="311"/>
      <c r="GZ552" s="311"/>
      <c r="HA552" s="311"/>
      <c r="HB552" s="311"/>
      <c r="HC552" s="311"/>
      <c r="HD552" s="311"/>
      <c r="HE552" s="311"/>
      <c r="HF552" s="311"/>
      <c r="HG552" s="311"/>
      <c r="HH552" s="311"/>
      <c r="HI552" s="311"/>
      <c r="HJ552" s="311"/>
      <c r="HK552" s="311"/>
      <c r="HL552" s="311"/>
      <c r="HM552" s="311"/>
      <c r="HN552" s="311"/>
      <c r="HO552" s="311"/>
      <c r="HP552" s="311"/>
      <c r="HQ552" s="311"/>
      <c r="HR552" s="311"/>
      <c r="HS552" s="311"/>
      <c r="HT552" s="311"/>
      <c r="HU552" s="311"/>
      <c r="HV552" s="311"/>
      <c r="HW552" s="311"/>
      <c r="HX552" s="311"/>
      <c r="HY552" s="311"/>
      <c r="HZ552" s="311"/>
      <c r="IA552" s="311"/>
      <c r="IB552" s="311"/>
      <c r="IC552" s="311"/>
      <c r="ID552" s="311"/>
      <c r="IE552" s="311"/>
      <c r="IF552" s="311"/>
      <c r="IG552" s="311"/>
      <c r="IH552" s="311"/>
      <c r="II552" s="311"/>
      <c r="IJ552" s="311"/>
      <c r="IK552" s="311"/>
      <c r="IL552" s="311"/>
      <c r="IM552" s="311"/>
      <c r="IN552" s="311"/>
      <c r="IO552" s="311"/>
    </row>
    <row r="553" spans="1:249">
      <c r="A553" s="317"/>
      <c r="B553" s="318"/>
      <c r="C553" s="319"/>
      <c r="D553" s="320"/>
      <c r="E553" s="320"/>
      <c r="F553" s="321"/>
      <c r="G553" s="311"/>
      <c r="H553" s="311"/>
      <c r="I553" s="311"/>
      <c r="J553" s="311"/>
      <c r="K553" s="311"/>
      <c r="L553" s="311"/>
      <c r="M553" s="311"/>
      <c r="N553" s="311"/>
      <c r="O553" s="311"/>
      <c r="P553" s="311"/>
      <c r="Q553" s="311"/>
      <c r="R553" s="311"/>
      <c r="S553" s="311"/>
      <c r="T553" s="311"/>
      <c r="U553" s="311"/>
      <c r="V553" s="311"/>
      <c r="W553" s="311"/>
      <c r="X553" s="311"/>
      <c r="Y553" s="311"/>
      <c r="Z553" s="311"/>
      <c r="AA553" s="311"/>
      <c r="AB553" s="311"/>
      <c r="AC553" s="311"/>
      <c r="AD553" s="311"/>
      <c r="AE553" s="311"/>
      <c r="AF553" s="311"/>
      <c r="AG553" s="311"/>
      <c r="AH553" s="311"/>
      <c r="AI553" s="311"/>
      <c r="AJ553" s="311"/>
      <c r="AK553" s="311"/>
      <c r="AL553" s="311"/>
      <c r="AM553" s="311"/>
      <c r="AN553" s="311"/>
      <c r="AO553" s="311"/>
      <c r="AP553" s="311"/>
      <c r="AQ553" s="311"/>
      <c r="AR553" s="311"/>
      <c r="AS553" s="311"/>
      <c r="AT553" s="311"/>
      <c r="AU553" s="311"/>
      <c r="AV553" s="311"/>
      <c r="AW553" s="311"/>
      <c r="AX553" s="311"/>
      <c r="AY553" s="311"/>
      <c r="AZ553" s="311"/>
      <c r="BA553" s="311"/>
      <c r="BB553" s="311"/>
      <c r="BC553" s="311"/>
      <c r="BD553" s="311"/>
      <c r="BE553" s="311"/>
      <c r="BF553" s="311"/>
      <c r="BG553" s="311"/>
      <c r="BH553" s="311"/>
      <c r="BI553" s="311"/>
      <c r="BJ553" s="311"/>
      <c r="BK553" s="311"/>
      <c r="BL553" s="311"/>
      <c r="BM553" s="311"/>
      <c r="BN553" s="311"/>
      <c r="BO553" s="311"/>
      <c r="BP553" s="311"/>
      <c r="BQ553" s="311"/>
      <c r="BR553" s="311"/>
      <c r="BS553" s="311"/>
      <c r="BT553" s="311"/>
      <c r="BU553" s="311"/>
      <c r="BV553" s="311"/>
      <c r="BW553" s="311"/>
      <c r="BX553" s="311"/>
      <c r="BY553" s="311"/>
      <c r="BZ553" s="311"/>
      <c r="CA553" s="311"/>
      <c r="CB553" s="311"/>
      <c r="CC553" s="311"/>
      <c r="CD553" s="311"/>
      <c r="CE553" s="311"/>
      <c r="CF553" s="311"/>
      <c r="CG553" s="311"/>
      <c r="CH553" s="311"/>
      <c r="CI553" s="311"/>
      <c r="CJ553" s="311"/>
      <c r="CK553" s="311"/>
      <c r="CL553" s="311"/>
      <c r="CM553" s="311"/>
      <c r="CN553" s="311"/>
      <c r="CO553" s="311"/>
      <c r="CP553" s="311"/>
      <c r="CQ553" s="311"/>
      <c r="CR553" s="311"/>
      <c r="CS553" s="311"/>
      <c r="CT553" s="311"/>
      <c r="CU553" s="311"/>
      <c r="CV553" s="311"/>
      <c r="CW553" s="311"/>
      <c r="CX553" s="311"/>
      <c r="CY553" s="311"/>
      <c r="CZ553" s="311"/>
      <c r="DA553" s="311"/>
      <c r="DB553" s="311"/>
      <c r="DC553" s="311"/>
      <c r="DD553" s="311"/>
      <c r="DE553" s="311"/>
      <c r="DF553" s="311"/>
      <c r="DG553" s="311"/>
      <c r="DH553" s="311"/>
      <c r="DI553" s="311"/>
      <c r="DJ553" s="311"/>
      <c r="DK553" s="311"/>
      <c r="DL553" s="311"/>
      <c r="DM553" s="311"/>
      <c r="DN553" s="311"/>
      <c r="DO553" s="311"/>
      <c r="DP553" s="311"/>
      <c r="DQ553" s="311"/>
      <c r="DR553" s="311"/>
      <c r="DS553" s="311"/>
      <c r="DT553" s="311"/>
      <c r="DU553" s="311"/>
      <c r="DV553" s="311"/>
      <c r="DW553" s="311"/>
      <c r="DX553" s="311"/>
      <c r="DY553" s="311"/>
      <c r="DZ553" s="311"/>
      <c r="EA553" s="311"/>
      <c r="EB553" s="311"/>
      <c r="EC553" s="311"/>
      <c r="ED553" s="311"/>
      <c r="EE553" s="311"/>
      <c r="EF553" s="311"/>
      <c r="EG553" s="311"/>
      <c r="EH553" s="311"/>
      <c r="EI553" s="311"/>
      <c r="EJ553" s="311"/>
      <c r="EK553" s="311"/>
      <c r="EL553" s="311"/>
      <c r="EM553" s="311"/>
      <c r="EN553" s="311"/>
      <c r="EO553" s="311"/>
      <c r="EP553" s="311"/>
      <c r="EQ553" s="311"/>
      <c r="ER553" s="311"/>
      <c r="ES553" s="311"/>
      <c r="ET553" s="311"/>
      <c r="EU553" s="311"/>
      <c r="EV553" s="311"/>
      <c r="EW553" s="311"/>
      <c r="EX553" s="311"/>
      <c r="EY553" s="311"/>
      <c r="EZ553" s="311"/>
      <c r="FA553" s="311"/>
      <c r="FB553" s="311"/>
      <c r="FC553" s="311"/>
      <c r="FD553" s="311"/>
      <c r="FE553" s="311"/>
      <c r="FF553" s="311"/>
      <c r="FG553" s="311"/>
      <c r="FH553" s="311"/>
      <c r="FI553" s="311"/>
      <c r="FJ553" s="311"/>
      <c r="FK553" s="311"/>
      <c r="FL553" s="311"/>
      <c r="FM553" s="311"/>
      <c r="FN553" s="311"/>
      <c r="FO553" s="311"/>
      <c r="FP553" s="311"/>
      <c r="FQ553" s="311"/>
      <c r="FR553" s="311"/>
      <c r="FS553" s="311"/>
      <c r="FT553" s="311"/>
      <c r="FU553" s="311"/>
      <c r="FV553" s="311"/>
      <c r="FW553" s="311"/>
      <c r="FX553" s="311"/>
      <c r="FY553" s="311"/>
      <c r="FZ553" s="311"/>
      <c r="GA553" s="311"/>
      <c r="GB553" s="311"/>
      <c r="GC553" s="311"/>
      <c r="GD553" s="311"/>
      <c r="GE553" s="311"/>
      <c r="GF553" s="311"/>
      <c r="GG553" s="311"/>
      <c r="GH553" s="311"/>
      <c r="GI553" s="311"/>
      <c r="GJ553" s="311"/>
      <c r="GK553" s="311"/>
      <c r="GL553" s="311"/>
      <c r="GM553" s="311"/>
      <c r="GN553" s="311"/>
      <c r="GO553" s="311"/>
      <c r="GP553" s="311"/>
      <c r="GQ553" s="311"/>
      <c r="GR553" s="311"/>
      <c r="GS553" s="311"/>
      <c r="GT553" s="311"/>
      <c r="GU553" s="311"/>
      <c r="GV553" s="311"/>
      <c r="GW553" s="311"/>
      <c r="GX553" s="311"/>
      <c r="GY553" s="311"/>
      <c r="GZ553" s="311"/>
      <c r="HA553" s="311"/>
      <c r="HB553" s="311"/>
      <c r="HC553" s="311"/>
      <c r="HD553" s="311"/>
      <c r="HE553" s="311"/>
      <c r="HF553" s="311"/>
      <c r="HG553" s="311"/>
      <c r="HH553" s="311"/>
      <c r="HI553" s="311"/>
      <c r="HJ553" s="311"/>
      <c r="HK553" s="311"/>
      <c r="HL553" s="311"/>
      <c r="HM553" s="311"/>
      <c r="HN553" s="311"/>
      <c r="HO553" s="311"/>
      <c r="HP553" s="311"/>
      <c r="HQ553" s="311"/>
      <c r="HR553" s="311"/>
      <c r="HS553" s="311"/>
      <c r="HT553" s="311"/>
      <c r="HU553" s="311"/>
      <c r="HV553" s="311"/>
      <c r="HW553" s="311"/>
      <c r="HX553" s="311"/>
      <c r="HY553" s="311"/>
      <c r="HZ553" s="311"/>
      <c r="IA553" s="311"/>
      <c r="IB553" s="311"/>
      <c r="IC553" s="311"/>
      <c r="ID553" s="311"/>
      <c r="IE553" s="311"/>
      <c r="IF553" s="311"/>
      <c r="IG553" s="311"/>
      <c r="IH553" s="311"/>
      <c r="II553" s="311"/>
      <c r="IJ553" s="311"/>
      <c r="IK553" s="311"/>
      <c r="IL553" s="311"/>
      <c r="IM553" s="311"/>
      <c r="IN553" s="311"/>
      <c r="IO553" s="311"/>
    </row>
    <row r="554" spans="1:249" ht="75">
      <c r="A554" s="306" t="s">
        <v>469</v>
      </c>
      <c r="B554" s="307" t="s">
        <v>601</v>
      </c>
      <c r="C554" s="279" t="s">
        <v>340</v>
      </c>
      <c r="D554" s="292">
        <v>3</v>
      </c>
      <c r="E554" s="293"/>
      <c r="F554" s="185">
        <f>D554*E554</f>
        <v>0</v>
      </c>
      <c r="G554" s="294"/>
      <c r="H554" s="322"/>
      <c r="I554" s="322"/>
      <c r="J554" s="322"/>
      <c r="K554" s="322"/>
      <c r="L554" s="322"/>
      <c r="M554" s="322"/>
      <c r="N554" s="322"/>
      <c r="O554" s="322"/>
      <c r="P554" s="322"/>
      <c r="Q554" s="322"/>
      <c r="R554" s="322"/>
      <c r="S554" s="322"/>
      <c r="T554" s="322"/>
      <c r="U554" s="322"/>
      <c r="V554" s="322"/>
      <c r="W554" s="322"/>
      <c r="X554" s="322"/>
      <c r="Y554" s="322"/>
      <c r="Z554" s="322"/>
      <c r="AA554" s="322"/>
      <c r="AB554" s="322"/>
      <c r="AC554" s="322"/>
      <c r="AD554" s="322"/>
      <c r="AE554" s="322"/>
      <c r="AF554" s="322"/>
      <c r="AG554" s="322"/>
      <c r="AH554" s="322"/>
      <c r="AI554" s="322"/>
      <c r="AJ554" s="322"/>
      <c r="AK554" s="322"/>
      <c r="AL554" s="322"/>
      <c r="AM554" s="322"/>
      <c r="AN554" s="322"/>
      <c r="AO554" s="322"/>
      <c r="AP554" s="322"/>
      <c r="AQ554" s="322"/>
      <c r="AR554" s="322"/>
      <c r="AS554" s="322"/>
      <c r="AT554" s="322"/>
      <c r="AU554" s="322"/>
      <c r="AV554" s="322"/>
      <c r="AW554" s="322"/>
      <c r="AX554" s="322"/>
      <c r="AY554" s="322"/>
      <c r="AZ554" s="322"/>
      <c r="BA554" s="322"/>
      <c r="BB554" s="322"/>
      <c r="BC554" s="322"/>
      <c r="BD554" s="322"/>
      <c r="BE554" s="322"/>
      <c r="BF554" s="322"/>
      <c r="BG554" s="322"/>
      <c r="BH554" s="322"/>
      <c r="BI554" s="322"/>
      <c r="BJ554" s="322"/>
      <c r="BK554" s="322"/>
      <c r="BL554" s="322"/>
      <c r="BM554" s="322"/>
      <c r="BN554" s="322"/>
      <c r="BO554" s="322"/>
      <c r="BP554" s="322"/>
      <c r="BQ554" s="322"/>
      <c r="BR554" s="322"/>
      <c r="BS554" s="322"/>
      <c r="BT554" s="322"/>
      <c r="BU554" s="322"/>
      <c r="BV554" s="322"/>
      <c r="BW554" s="322"/>
      <c r="BX554" s="322"/>
      <c r="BY554" s="322"/>
      <c r="BZ554" s="322"/>
      <c r="CA554" s="322"/>
      <c r="CB554" s="322"/>
      <c r="CC554" s="322"/>
      <c r="CD554" s="322"/>
      <c r="CE554" s="322"/>
      <c r="CF554" s="322"/>
      <c r="CG554" s="322"/>
      <c r="CH554" s="322"/>
      <c r="CI554" s="322"/>
      <c r="CJ554" s="322"/>
      <c r="CK554" s="322"/>
      <c r="CL554" s="322"/>
      <c r="CM554" s="322"/>
      <c r="CN554" s="322"/>
      <c r="CO554" s="322"/>
      <c r="CP554" s="322"/>
      <c r="CQ554" s="322"/>
      <c r="CR554" s="322"/>
      <c r="CS554" s="322"/>
      <c r="CT554" s="322"/>
      <c r="CU554" s="322"/>
      <c r="CV554" s="322"/>
      <c r="CW554" s="322"/>
      <c r="CX554" s="322"/>
      <c r="CY554" s="322"/>
      <c r="CZ554" s="322"/>
      <c r="DA554" s="322"/>
      <c r="DB554" s="322"/>
      <c r="DC554" s="322"/>
      <c r="DD554" s="322"/>
      <c r="DE554" s="322"/>
      <c r="DF554" s="322"/>
      <c r="DG554" s="322"/>
      <c r="DH554" s="322"/>
      <c r="DI554" s="322"/>
      <c r="DJ554" s="322"/>
      <c r="DK554" s="322"/>
      <c r="DL554" s="322"/>
      <c r="DM554" s="322"/>
      <c r="DN554" s="322"/>
      <c r="DO554" s="322"/>
      <c r="DP554" s="322"/>
      <c r="DQ554" s="322"/>
      <c r="DR554" s="322"/>
      <c r="DS554" s="322"/>
      <c r="DT554" s="322"/>
      <c r="DU554" s="322"/>
      <c r="DV554" s="322"/>
      <c r="DW554" s="322"/>
      <c r="DX554" s="322"/>
      <c r="DY554" s="322"/>
      <c r="DZ554" s="322"/>
      <c r="EA554" s="322"/>
      <c r="EB554" s="322"/>
      <c r="EC554" s="322"/>
      <c r="ED554" s="322"/>
      <c r="EE554" s="322"/>
      <c r="EF554" s="322"/>
      <c r="EG554" s="322"/>
      <c r="EH554" s="322"/>
      <c r="EI554" s="322"/>
      <c r="EJ554" s="322"/>
      <c r="EK554" s="322"/>
      <c r="EL554" s="322"/>
      <c r="EM554" s="322"/>
      <c r="EN554" s="322"/>
      <c r="EO554" s="322"/>
      <c r="EP554" s="322"/>
      <c r="EQ554" s="322"/>
      <c r="ER554" s="322"/>
      <c r="ES554" s="322"/>
      <c r="ET554" s="322"/>
      <c r="EU554" s="322"/>
      <c r="EV554" s="322"/>
      <c r="EW554" s="322"/>
      <c r="EX554" s="322"/>
      <c r="EY554" s="322"/>
      <c r="EZ554" s="322"/>
      <c r="FA554" s="322"/>
      <c r="FB554" s="322"/>
      <c r="FC554" s="322"/>
      <c r="FD554" s="322"/>
      <c r="FE554" s="322"/>
      <c r="FF554" s="322"/>
      <c r="FG554" s="322"/>
      <c r="FH554" s="322"/>
      <c r="FI554" s="322"/>
      <c r="FJ554" s="322"/>
      <c r="FK554" s="322"/>
      <c r="FL554" s="322"/>
      <c r="FM554" s="322"/>
      <c r="FN554" s="322"/>
      <c r="FO554" s="322"/>
      <c r="FP554" s="322"/>
      <c r="FQ554" s="322"/>
      <c r="FR554" s="322"/>
      <c r="FS554" s="322"/>
      <c r="FT554" s="322"/>
      <c r="FU554" s="322"/>
      <c r="FV554" s="322"/>
      <c r="FW554" s="322"/>
      <c r="FX554" s="322"/>
      <c r="FY554" s="322"/>
      <c r="FZ554" s="322"/>
      <c r="GA554" s="322"/>
      <c r="GB554" s="322"/>
      <c r="GC554" s="322"/>
      <c r="GD554" s="322"/>
      <c r="GE554" s="322"/>
      <c r="GF554" s="322"/>
      <c r="GG554" s="322"/>
      <c r="GH554" s="322"/>
      <c r="GI554" s="322"/>
      <c r="GJ554" s="322"/>
      <c r="GK554" s="322"/>
      <c r="GL554" s="322"/>
      <c r="GM554" s="322"/>
      <c r="GN554" s="322"/>
      <c r="GO554" s="322"/>
      <c r="GP554" s="322"/>
      <c r="GQ554" s="322"/>
      <c r="GR554" s="322"/>
      <c r="GS554" s="322"/>
      <c r="GT554" s="322"/>
      <c r="GU554" s="322"/>
      <c r="GV554" s="322"/>
      <c r="GW554" s="322"/>
      <c r="GX554" s="322"/>
      <c r="GY554" s="322"/>
      <c r="GZ554" s="322"/>
      <c r="HA554" s="322"/>
      <c r="HB554" s="322"/>
      <c r="HC554" s="322"/>
      <c r="HD554" s="322"/>
      <c r="HE554" s="322"/>
      <c r="HF554" s="322"/>
      <c r="HG554" s="322"/>
      <c r="HH554" s="322"/>
      <c r="HI554" s="322"/>
      <c r="HJ554" s="322"/>
      <c r="HK554" s="322"/>
      <c r="HL554" s="322"/>
      <c r="HM554" s="322"/>
      <c r="HN554" s="322"/>
      <c r="HO554" s="322"/>
      <c r="HP554" s="322"/>
      <c r="HQ554" s="322"/>
      <c r="HR554" s="322"/>
      <c r="HS554" s="322"/>
      <c r="HT554" s="322"/>
      <c r="HU554" s="322"/>
      <c r="HV554" s="322"/>
      <c r="HW554" s="322"/>
      <c r="HX554" s="322"/>
      <c r="HY554" s="322"/>
      <c r="HZ554" s="322"/>
      <c r="IA554" s="322"/>
      <c r="IB554" s="322"/>
      <c r="IC554" s="322"/>
      <c r="ID554" s="322"/>
      <c r="IE554" s="322"/>
      <c r="IF554" s="322"/>
      <c r="IG554" s="322"/>
      <c r="IH554" s="322"/>
      <c r="II554" s="322"/>
      <c r="IJ554" s="322"/>
      <c r="IK554" s="322"/>
      <c r="IL554" s="322"/>
      <c r="IM554" s="322"/>
      <c r="IN554" s="322"/>
      <c r="IO554" s="322"/>
    </row>
    <row r="555" spans="1:249">
      <c r="A555" s="306"/>
      <c r="B555" s="307"/>
      <c r="C555" s="413"/>
      <c r="D555" s="414"/>
      <c r="E555" s="415"/>
      <c r="F555" s="292"/>
      <c r="G555" s="322"/>
      <c r="H555" s="322"/>
      <c r="I555" s="322"/>
      <c r="J555" s="322"/>
      <c r="K555" s="322"/>
      <c r="L555" s="322"/>
      <c r="M555" s="322"/>
      <c r="N555" s="322"/>
      <c r="O555" s="322"/>
      <c r="P555" s="322"/>
      <c r="Q555" s="322"/>
      <c r="R555" s="322"/>
      <c r="S555" s="322"/>
      <c r="T555" s="322"/>
      <c r="U555" s="322"/>
      <c r="V555" s="322"/>
      <c r="W555" s="322"/>
      <c r="X555" s="322"/>
      <c r="Y555" s="322"/>
      <c r="Z555" s="322"/>
      <c r="AA555" s="322"/>
      <c r="AB555" s="322"/>
      <c r="AC555" s="322"/>
      <c r="AD555" s="322"/>
      <c r="AE555" s="322"/>
      <c r="AF555" s="322"/>
      <c r="AG555" s="322"/>
      <c r="AH555" s="322"/>
      <c r="AI555" s="322"/>
      <c r="AJ555" s="322"/>
      <c r="AK555" s="322"/>
      <c r="AL555" s="322"/>
      <c r="AM555" s="322"/>
      <c r="AN555" s="322"/>
      <c r="AO555" s="322"/>
      <c r="AP555" s="322"/>
      <c r="AQ555" s="322"/>
      <c r="AR555" s="322"/>
      <c r="AS555" s="322"/>
      <c r="AT555" s="322"/>
      <c r="AU555" s="322"/>
      <c r="AV555" s="322"/>
      <c r="AW555" s="322"/>
      <c r="AX555" s="322"/>
      <c r="AY555" s="322"/>
      <c r="AZ555" s="322"/>
      <c r="BA555" s="322"/>
      <c r="BB555" s="322"/>
      <c r="BC555" s="322"/>
      <c r="BD555" s="322"/>
      <c r="BE555" s="322"/>
      <c r="BF555" s="322"/>
      <c r="BG555" s="322"/>
      <c r="BH555" s="322"/>
      <c r="BI555" s="322"/>
      <c r="BJ555" s="322"/>
      <c r="BK555" s="322"/>
      <c r="BL555" s="322"/>
      <c r="BM555" s="322"/>
      <c r="BN555" s="322"/>
      <c r="BO555" s="322"/>
      <c r="BP555" s="322"/>
      <c r="BQ555" s="322"/>
      <c r="BR555" s="322"/>
      <c r="BS555" s="322"/>
      <c r="BT555" s="322"/>
      <c r="BU555" s="322"/>
      <c r="BV555" s="322"/>
      <c r="BW555" s="322"/>
      <c r="BX555" s="322"/>
      <c r="BY555" s="322"/>
      <c r="BZ555" s="322"/>
      <c r="CA555" s="322"/>
      <c r="CB555" s="322"/>
      <c r="CC555" s="322"/>
      <c r="CD555" s="322"/>
      <c r="CE555" s="322"/>
      <c r="CF555" s="322"/>
      <c r="CG555" s="322"/>
      <c r="CH555" s="322"/>
      <c r="CI555" s="322"/>
      <c r="CJ555" s="322"/>
      <c r="CK555" s="322"/>
      <c r="CL555" s="322"/>
      <c r="CM555" s="322"/>
      <c r="CN555" s="322"/>
      <c r="CO555" s="322"/>
      <c r="CP555" s="322"/>
      <c r="CQ555" s="322"/>
      <c r="CR555" s="322"/>
      <c r="CS555" s="322"/>
      <c r="CT555" s="322"/>
      <c r="CU555" s="322"/>
      <c r="CV555" s="322"/>
      <c r="CW555" s="322"/>
      <c r="CX555" s="322"/>
      <c r="CY555" s="322"/>
      <c r="CZ555" s="322"/>
      <c r="DA555" s="322"/>
      <c r="DB555" s="322"/>
      <c r="DC555" s="322"/>
      <c r="DD555" s="322"/>
      <c r="DE555" s="322"/>
      <c r="DF555" s="322"/>
      <c r="DG555" s="322"/>
      <c r="DH555" s="322"/>
      <c r="DI555" s="322"/>
      <c r="DJ555" s="322"/>
      <c r="DK555" s="322"/>
      <c r="DL555" s="322"/>
      <c r="DM555" s="322"/>
      <c r="DN555" s="322"/>
      <c r="DO555" s="322"/>
      <c r="DP555" s="322"/>
      <c r="DQ555" s="322"/>
      <c r="DR555" s="322"/>
      <c r="DS555" s="322"/>
      <c r="DT555" s="322"/>
      <c r="DU555" s="322"/>
      <c r="DV555" s="322"/>
      <c r="DW555" s="322"/>
      <c r="DX555" s="322"/>
      <c r="DY555" s="322"/>
      <c r="DZ555" s="322"/>
      <c r="EA555" s="322"/>
      <c r="EB555" s="322"/>
      <c r="EC555" s="322"/>
      <c r="ED555" s="322"/>
      <c r="EE555" s="322"/>
      <c r="EF555" s="322"/>
      <c r="EG555" s="322"/>
      <c r="EH555" s="322"/>
      <c r="EI555" s="322"/>
      <c r="EJ555" s="322"/>
      <c r="EK555" s="322"/>
      <c r="EL555" s="322"/>
      <c r="EM555" s="322"/>
      <c r="EN555" s="322"/>
      <c r="EO555" s="322"/>
      <c r="EP555" s="322"/>
      <c r="EQ555" s="322"/>
      <c r="ER555" s="322"/>
      <c r="ES555" s="322"/>
      <c r="ET555" s="322"/>
      <c r="EU555" s="322"/>
      <c r="EV555" s="322"/>
      <c r="EW555" s="322"/>
      <c r="EX555" s="322"/>
      <c r="EY555" s="322"/>
      <c r="EZ555" s="322"/>
      <c r="FA555" s="322"/>
      <c r="FB555" s="322"/>
      <c r="FC555" s="322"/>
      <c r="FD555" s="322"/>
      <c r="FE555" s="322"/>
      <c r="FF555" s="322"/>
      <c r="FG555" s="322"/>
      <c r="FH555" s="322"/>
      <c r="FI555" s="322"/>
      <c r="FJ555" s="322"/>
      <c r="FK555" s="322"/>
      <c r="FL555" s="322"/>
      <c r="FM555" s="322"/>
      <c r="FN555" s="322"/>
      <c r="FO555" s="322"/>
      <c r="FP555" s="322"/>
      <c r="FQ555" s="322"/>
      <c r="FR555" s="322"/>
      <c r="FS555" s="322"/>
      <c r="FT555" s="322"/>
      <c r="FU555" s="322"/>
      <c r="FV555" s="322"/>
      <c r="FW555" s="322"/>
      <c r="FX555" s="322"/>
      <c r="FY555" s="322"/>
      <c r="FZ555" s="322"/>
      <c r="GA555" s="322"/>
      <c r="GB555" s="322"/>
      <c r="GC555" s="322"/>
      <c r="GD555" s="322"/>
      <c r="GE555" s="322"/>
      <c r="GF555" s="322"/>
      <c r="GG555" s="322"/>
      <c r="GH555" s="322"/>
      <c r="GI555" s="322"/>
      <c r="GJ555" s="322"/>
      <c r="GK555" s="322"/>
      <c r="GL555" s="322"/>
      <c r="GM555" s="322"/>
      <c r="GN555" s="322"/>
      <c r="GO555" s="322"/>
      <c r="GP555" s="322"/>
      <c r="GQ555" s="322"/>
      <c r="GR555" s="322"/>
      <c r="GS555" s="322"/>
      <c r="GT555" s="322"/>
      <c r="GU555" s="322"/>
      <c r="GV555" s="322"/>
      <c r="GW555" s="322"/>
      <c r="GX555" s="322"/>
      <c r="GY555" s="322"/>
      <c r="GZ555" s="322"/>
      <c r="HA555" s="322"/>
      <c r="HB555" s="322"/>
      <c r="HC555" s="322"/>
      <c r="HD555" s="322"/>
      <c r="HE555" s="322"/>
      <c r="HF555" s="322"/>
      <c r="HG555" s="322"/>
      <c r="HH555" s="322"/>
      <c r="HI555" s="322"/>
      <c r="HJ555" s="322"/>
      <c r="HK555" s="322"/>
      <c r="HL555" s="322"/>
      <c r="HM555" s="322"/>
      <c r="HN555" s="322"/>
      <c r="HO555" s="322"/>
      <c r="HP555" s="322"/>
      <c r="HQ555" s="322"/>
      <c r="HR555" s="322"/>
      <c r="HS555" s="322"/>
      <c r="HT555" s="322"/>
      <c r="HU555" s="322"/>
      <c r="HV555" s="322"/>
      <c r="HW555" s="322"/>
      <c r="HX555" s="322"/>
      <c r="HY555" s="322"/>
      <c r="HZ555" s="322"/>
      <c r="IA555" s="322"/>
      <c r="IB555" s="322"/>
      <c r="IC555" s="322"/>
      <c r="ID555" s="322"/>
      <c r="IE555" s="322"/>
      <c r="IF555" s="322"/>
      <c r="IG555" s="322"/>
      <c r="IH555" s="322"/>
      <c r="II555" s="322"/>
      <c r="IJ555" s="322"/>
      <c r="IK555" s="322"/>
      <c r="IL555" s="322"/>
      <c r="IM555" s="322"/>
      <c r="IN555" s="322"/>
      <c r="IO555" s="322"/>
    </row>
    <row r="556" spans="1:249" ht="75">
      <c r="A556" s="306" t="s">
        <v>471</v>
      </c>
      <c r="B556" s="307" t="s">
        <v>602</v>
      </c>
      <c r="C556" s="279" t="s">
        <v>340</v>
      </c>
      <c r="D556" s="292">
        <v>11</v>
      </c>
      <c r="E556" s="293"/>
      <c r="F556" s="185">
        <f>D556*E556</f>
        <v>0</v>
      </c>
      <c r="G556" s="294"/>
      <c r="H556" s="322"/>
      <c r="I556" s="322"/>
      <c r="J556" s="322"/>
      <c r="K556" s="322"/>
      <c r="L556" s="322"/>
      <c r="M556" s="322"/>
      <c r="N556" s="322"/>
      <c r="O556" s="322"/>
      <c r="P556" s="322"/>
      <c r="Q556" s="322"/>
      <c r="R556" s="322"/>
      <c r="S556" s="322"/>
      <c r="T556" s="322"/>
      <c r="U556" s="322"/>
      <c r="V556" s="322"/>
      <c r="W556" s="322"/>
      <c r="X556" s="322"/>
      <c r="Y556" s="322"/>
      <c r="Z556" s="322"/>
      <c r="AA556" s="322"/>
      <c r="AB556" s="322"/>
      <c r="AC556" s="322"/>
      <c r="AD556" s="322"/>
      <c r="AE556" s="322"/>
      <c r="AF556" s="322"/>
      <c r="AG556" s="322"/>
      <c r="AH556" s="322"/>
      <c r="AI556" s="322"/>
      <c r="AJ556" s="322"/>
      <c r="AK556" s="322"/>
      <c r="AL556" s="322"/>
      <c r="AM556" s="322"/>
      <c r="AN556" s="322"/>
      <c r="AO556" s="322"/>
      <c r="AP556" s="322"/>
      <c r="AQ556" s="322"/>
      <c r="AR556" s="322"/>
      <c r="AS556" s="322"/>
      <c r="AT556" s="322"/>
      <c r="AU556" s="322"/>
      <c r="AV556" s="322"/>
      <c r="AW556" s="322"/>
      <c r="AX556" s="322"/>
      <c r="AY556" s="322"/>
      <c r="AZ556" s="322"/>
      <c r="BA556" s="322"/>
      <c r="BB556" s="322"/>
      <c r="BC556" s="322"/>
      <c r="BD556" s="322"/>
      <c r="BE556" s="322"/>
      <c r="BF556" s="322"/>
      <c r="BG556" s="322"/>
      <c r="BH556" s="322"/>
      <c r="BI556" s="322"/>
      <c r="BJ556" s="322"/>
      <c r="BK556" s="322"/>
      <c r="BL556" s="322"/>
      <c r="BM556" s="322"/>
      <c r="BN556" s="322"/>
      <c r="BO556" s="322"/>
      <c r="BP556" s="322"/>
      <c r="BQ556" s="322"/>
      <c r="BR556" s="322"/>
      <c r="BS556" s="322"/>
      <c r="BT556" s="322"/>
      <c r="BU556" s="322"/>
      <c r="BV556" s="322"/>
      <c r="BW556" s="322"/>
      <c r="BX556" s="322"/>
      <c r="BY556" s="322"/>
      <c r="BZ556" s="322"/>
      <c r="CA556" s="322"/>
      <c r="CB556" s="322"/>
      <c r="CC556" s="322"/>
      <c r="CD556" s="322"/>
      <c r="CE556" s="322"/>
      <c r="CF556" s="322"/>
      <c r="CG556" s="322"/>
      <c r="CH556" s="322"/>
      <c r="CI556" s="322"/>
      <c r="CJ556" s="322"/>
      <c r="CK556" s="322"/>
      <c r="CL556" s="322"/>
      <c r="CM556" s="322"/>
      <c r="CN556" s="322"/>
      <c r="CO556" s="322"/>
      <c r="CP556" s="322"/>
      <c r="CQ556" s="322"/>
      <c r="CR556" s="322"/>
      <c r="CS556" s="322"/>
      <c r="CT556" s="322"/>
      <c r="CU556" s="322"/>
      <c r="CV556" s="322"/>
      <c r="CW556" s="322"/>
      <c r="CX556" s="322"/>
      <c r="CY556" s="322"/>
      <c r="CZ556" s="322"/>
      <c r="DA556" s="322"/>
      <c r="DB556" s="322"/>
      <c r="DC556" s="322"/>
      <c r="DD556" s="322"/>
      <c r="DE556" s="322"/>
      <c r="DF556" s="322"/>
      <c r="DG556" s="322"/>
      <c r="DH556" s="322"/>
      <c r="DI556" s="322"/>
      <c r="DJ556" s="322"/>
      <c r="DK556" s="322"/>
      <c r="DL556" s="322"/>
      <c r="DM556" s="322"/>
      <c r="DN556" s="322"/>
      <c r="DO556" s="322"/>
      <c r="DP556" s="322"/>
      <c r="DQ556" s="322"/>
      <c r="DR556" s="322"/>
      <c r="DS556" s="322"/>
      <c r="DT556" s="322"/>
      <c r="DU556" s="322"/>
      <c r="DV556" s="322"/>
      <c r="DW556" s="322"/>
      <c r="DX556" s="322"/>
      <c r="DY556" s="322"/>
      <c r="DZ556" s="322"/>
      <c r="EA556" s="322"/>
      <c r="EB556" s="322"/>
      <c r="EC556" s="322"/>
      <c r="ED556" s="322"/>
      <c r="EE556" s="322"/>
      <c r="EF556" s="322"/>
      <c r="EG556" s="322"/>
      <c r="EH556" s="322"/>
      <c r="EI556" s="322"/>
      <c r="EJ556" s="322"/>
      <c r="EK556" s="322"/>
      <c r="EL556" s="322"/>
      <c r="EM556" s="322"/>
      <c r="EN556" s="322"/>
      <c r="EO556" s="322"/>
      <c r="EP556" s="322"/>
      <c r="EQ556" s="322"/>
      <c r="ER556" s="322"/>
      <c r="ES556" s="322"/>
      <c r="ET556" s="322"/>
      <c r="EU556" s="322"/>
      <c r="EV556" s="322"/>
      <c r="EW556" s="322"/>
      <c r="EX556" s="322"/>
      <c r="EY556" s="322"/>
      <c r="EZ556" s="322"/>
      <c r="FA556" s="322"/>
      <c r="FB556" s="322"/>
      <c r="FC556" s="322"/>
      <c r="FD556" s="322"/>
      <c r="FE556" s="322"/>
      <c r="FF556" s="322"/>
      <c r="FG556" s="322"/>
      <c r="FH556" s="322"/>
      <c r="FI556" s="322"/>
      <c r="FJ556" s="322"/>
      <c r="FK556" s="322"/>
      <c r="FL556" s="322"/>
      <c r="FM556" s="322"/>
      <c r="FN556" s="322"/>
      <c r="FO556" s="322"/>
      <c r="FP556" s="322"/>
      <c r="FQ556" s="322"/>
      <c r="FR556" s="322"/>
      <c r="FS556" s="322"/>
      <c r="FT556" s="322"/>
      <c r="FU556" s="322"/>
      <c r="FV556" s="322"/>
      <c r="FW556" s="322"/>
      <c r="FX556" s="322"/>
      <c r="FY556" s="322"/>
      <c r="FZ556" s="322"/>
      <c r="GA556" s="322"/>
      <c r="GB556" s="322"/>
      <c r="GC556" s="322"/>
      <c r="GD556" s="322"/>
      <c r="GE556" s="322"/>
      <c r="GF556" s="322"/>
      <c r="GG556" s="322"/>
      <c r="GH556" s="322"/>
      <c r="GI556" s="322"/>
      <c r="GJ556" s="322"/>
      <c r="GK556" s="322"/>
      <c r="GL556" s="322"/>
      <c r="GM556" s="322"/>
      <c r="GN556" s="322"/>
      <c r="GO556" s="322"/>
      <c r="GP556" s="322"/>
      <c r="GQ556" s="322"/>
      <c r="GR556" s="322"/>
      <c r="GS556" s="322"/>
      <c r="GT556" s="322"/>
      <c r="GU556" s="322"/>
      <c r="GV556" s="322"/>
      <c r="GW556" s="322"/>
      <c r="GX556" s="322"/>
      <c r="GY556" s="322"/>
      <c r="GZ556" s="322"/>
      <c r="HA556" s="322"/>
      <c r="HB556" s="322"/>
      <c r="HC556" s="322"/>
      <c r="HD556" s="322"/>
      <c r="HE556" s="322"/>
      <c r="HF556" s="322"/>
      <c r="HG556" s="322"/>
      <c r="HH556" s="322"/>
      <c r="HI556" s="322"/>
      <c r="HJ556" s="322"/>
      <c r="HK556" s="322"/>
      <c r="HL556" s="322"/>
      <c r="HM556" s="322"/>
      <c r="HN556" s="322"/>
      <c r="HO556" s="322"/>
      <c r="HP556" s="322"/>
      <c r="HQ556" s="322"/>
      <c r="HR556" s="322"/>
      <c r="HS556" s="322"/>
      <c r="HT556" s="322"/>
      <c r="HU556" s="322"/>
      <c r="HV556" s="322"/>
      <c r="HW556" s="322"/>
      <c r="HX556" s="322"/>
      <c r="HY556" s="322"/>
      <c r="HZ556" s="322"/>
      <c r="IA556" s="322"/>
      <c r="IB556" s="322"/>
      <c r="IC556" s="322"/>
      <c r="ID556" s="322"/>
      <c r="IE556" s="322"/>
      <c r="IF556" s="322"/>
      <c r="IG556" s="322"/>
      <c r="IH556" s="322"/>
      <c r="II556" s="322"/>
      <c r="IJ556" s="322"/>
      <c r="IK556" s="322"/>
      <c r="IL556" s="322"/>
      <c r="IM556" s="322"/>
      <c r="IN556" s="322"/>
      <c r="IO556" s="322"/>
    </row>
    <row r="557" spans="1:249">
      <c r="A557" s="323"/>
      <c r="B557" s="324"/>
      <c r="C557" s="325"/>
      <c r="D557" s="326"/>
      <c r="E557" s="326"/>
      <c r="F557" s="327"/>
      <c r="G557" s="328"/>
      <c r="H557" s="328"/>
      <c r="I557" s="328"/>
      <c r="J557" s="328"/>
      <c r="K557" s="328"/>
      <c r="L557" s="328"/>
      <c r="M557" s="328"/>
      <c r="N557" s="328"/>
      <c r="O557" s="328"/>
      <c r="P557" s="328"/>
      <c r="Q557" s="328"/>
      <c r="R557" s="328"/>
      <c r="S557" s="328"/>
      <c r="T557" s="328"/>
      <c r="U557" s="328"/>
      <c r="V557" s="328"/>
      <c r="W557" s="328"/>
      <c r="X557" s="328"/>
      <c r="Y557" s="328"/>
      <c r="Z557" s="328"/>
      <c r="AA557" s="328"/>
      <c r="AB557" s="328"/>
      <c r="AC557" s="328"/>
      <c r="AD557" s="328"/>
      <c r="AE557" s="328"/>
      <c r="AF557" s="328"/>
      <c r="AG557" s="328"/>
      <c r="AH557" s="328"/>
      <c r="AI557" s="328"/>
      <c r="AJ557" s="328"/>
      <c r="AK557" s="328"/>
      <c r="AL557" s="328"/>
      <c r="AM557" s="328"/>
      <c r="AN557" s="328"/>
      <c r="AO557" s="328"/>
      <c r="AP557" s="328"/>
      <c r="AQ557" s="328"/>
      <c r="AR557" s="328"/>
      <c r="AS557" s="328"/>
      <c r="AT557" s="328"/>
      <c r="AU557" s="328"/>
      <c r="AV557" s="328"/>
      <c r="AW557" s="328"/>
      <c r="AX557" s="328"/>
      <c r="AY557" s="328"/>
      <c r="AZ557" s="328"/>
      <c r="BA557" s="328"/>
      <c r="BB557" s="328"/>
      <c r="BC557" s="328"/>
      <c r="BD557" s="328"/>
      <c r="BE557" s="328"/>
      <c r="BF557" s="328"/>
      <c r="BG557" s="328"/>
      <c r="BH557" s="328"/>
      <c r="BI557" s="328"/>
      <c r="BJ557" s="328"/>
      <c r="BK557" s="328"/>
      <c r="BL557" s="328"/>
      <c r="BM557" s="328"/>
      <c r="BN557" s="328"/>
      <c r="BO557" s="328"/>
      <c r="BP557" s="328"/>
      <c r="BQ557" s="328"/>
      <c r="BR557" s="328"/>
      <c r="BS557" s="328"/>
      <c r="BT557" s="328"/>
      <c r="BU557" s="328"/>
      <c r="BV557" s="328"/>
      <c r="BW557" s="328"/>
      <c r="BX557" s="328"/>
      <c r="BY557" s="328"/>
      <c r="BZ557" s="328"/>
      <c r="CA557" s="328"/>
      <c r="CB557" s="328"/>
      <c r="CC557" s="328"/>
      <c r="CD557" s="328"/>
      <c r="CE557" s="328"/>
      <c r="CF557" s="328"/>
      <c r="CG557" s="328"/>
      <c r="CH557" s="328"/>
      <c r="CI557" s="328"/>
      <c r="CJ557" s="328"/>
      <c r="CK557" s="328"/>
      <c r="CL557" s="328"/>
      <c r="CM557" s="328"/>
      <c r="CN557" s="328"/>
      <c r="CO557" s="328"/>
      <c r="CP557" s="328"/>
      <c r="CQ557" s="328"/>
      <c r="CR557" s="328"/>
      <c r="CS557" s="328"/>
      <c r="CT557" s="328"/>
      <c r="CU557" s="328"/>
      <c r="CV557" s="328"/>
      <c r="CW557" s="328"/>
      <c r="CX557" s="328"/>
      <c r="CY557" s="328"/>
      <c r="CZ557" s="328"/>
      <c r="DA557" s="328"/>
      <c r="DB557" s="328"/>
      <c r="DC557" s="328"/>
      <c r="DD557" s="328"/>
      <c r="DE557" s="328"/>
      <c r="DF557" s="328"/>
      <c r="DG557" s="328"/>
      <c r="DH557" s="328"/>
      <c r="DI557" s="328"/>
      <c r="DJ557" s="328"/>
      <c r="DK557" s="328"/>
      <c r="DL557" s="328"/>
      <c r="DM557" s="328"/>
      <c r="DN557" s="328"/>
      <c r="DO557" s="328"/>
      <c r="DP557" s="328"/>
      <c r="DQ557" s="328"/>
      <c r="DR557" s="328"/>
      <c r="DS557" s="328"/>
      <c r="DT557" s="328"/>
      <c r="DU557" s="328"/>
      <c r="DV557" s="328"/>
      <c r="DW557" s="328"/>
      <c r="DX557" s="328"/>
      <c r="DY557" s="328"/>
      <c r="DZ557" s="328"/>
      <c r="EA557" s="328"/>
      <c r="EB557" s="328"/>
      <c r="EC557" s="328"/>
      <c r="ED557" s="328"/>
      <c r="EE557" s="328"/>
      <c r="EF557" s="328"/>
      <c r="EG557" s="328"/>
      <c r="EH557" s="328"/>
      <c r="EI557" s="328"/>
      <c r="EJ557" s="328"/>
      <c r="EK557" s="328"/>
      <c r="EL557" s="328"/>
      <c r="EM557" s="328"/>
      <c r="EN557" s="328"/>
      <c r="EO557" s="328"/>
      <c r="EP557" s="328"/>
      <c r="EQ557" s="328"/>
      <c r="ER557" s="328"/>
      <c r="ES557" s="328"/>
      <c r="ET557" s="328"/>
      <c r="EU557" s="328"/>
      <c r="EV557" s="328"/>
      <c r="EW557" s="328"/>
      <c r="EX557" s="328"/>
      <c r="EY557" s="328"/>
      <c r="EZ557" s="328"/>
      <c r="FA557" s="328"/>
      <c r="FB557" s="328"/>
      <c r="FC557" s="328"/>
      <c r="FD557" s="328"/>
      <c r="FE557" s="328"/>
      <c r="FF557" s="328"/>
      <c r="FG557" s="328"/>
      <c r="FH557" s="328"/>
      <c r="FI557" s="328"/>
      <c r="FJ557" s="328"/>
      <c r="FK557" s="328"/>
      <c r="FL557" s="328"/>
      <c r="FM557" s="328"/>
      <c r="FN557" s="328"/>
      <c r="FO557" s="328"/>
      <c r="FP557" s="328"/>
      <c r="FQ557" s="328"/>
      <c r="FR557" s="328"/>
      <c r="FS557" s="328"/>
      <c r="FT557" s="328"/>
      <c r="FU557" s="328"/>
      <c r="FV557" s="328"/>
      <c r="FW557" s="328"/>
      <c r="FX557" s="328"/>
      <c r="FY557" s="328"/>
      <c r="FZ557" s="328"/>
      <c r="GA557" s="328"/>
      <c r="GB557" s="328"/>
      <c r="GC557" s="328"/>
      <c r="GD557" s="328"/>
      <c r="GE557" s="328"/>
      <c r="GF557" s="328"/>
      <c r="GG557" s="328"/>
      <c r="GH557" s="328"/>
      <c r="GI557" s="328"/>
      <c r="GJ557" s="328"/>
      <c r="GK557" s="328"/>
      <c r="GL557" s="328"/>
      <c r="GM557" s="328"/>
      <c r="GN557" s="328"/>
      <c r="GO557" s="328"/>
      <c r="GP557" s="328"/>
      <c r="GQ557" s="328"/>
      <c r="GR557" s="328"/>
      <c r="GS557" s="328"/>
      <c r="GT557" s="328"/>
      <c r="GU557" s="328"/>
      <c r="GV557" s="328"/>
      <c r="GW557" s="328"/>
      <c r="GX557" s="328"/>
      <c r="GY557" s="328"/>
      <c r="GZ557" s="328"/>
      <c r="HA557" s="328"/>
      <c r="HB557" s="328"/>
      <c r="HC557" s="328"/>
      <c r="HD557" s="328"/>
      <c r="HE557" s="328"/>
      <c r="HF557" s="328"/>
      <c r="HG557" s="328"/>
      <c r="HH557" s="328"/>
      <c r="HI557" s="328"/>
      <c r="HJ557" s="328"/>
      <c r="HK557" s="328"/>
      <c r="HL557" s="328"/>
      <c r="HM557" s="328"/>
      <c r="HN557" s="328"/>
      <c r="HO557" s="328"/>
      <c r="HP557" s="328"/>
      <c r="HQ557" s="328"/>
      <c r="HR557" s="328"/>
      <c r="HS557" s="328"/>
      <c r="HT557" s="328"/>
      <c r="HU557" s="328"/>
      <c r="HV557" s="328"/>
      <c r="HW557" s="328"/>
      <c r="HX557" s="328"/>
      <c r="HY557" s="328"/>
      <c r="HZ557" s="328"/>
      <c r="IA557" s="328"/>
      <c r="IB557" s="328"/>
      <c r="IC557" s="328"/>
      <c r="ID557" s="328"/>
      <c r="IE557" s="328"/>
      <c r="IF557" s="328"/>
      <c r="IG557" s="328"/>
      <c r="IH557" s="328"/>
      <c r="II557" s="328"/>
      <c r="IJ557" s="328"/>
      <c r="IK557" s="328"/>
      <c r="IL557" s="328"/>
      <c r="IM557" s="328"/>
      <c r="IN557" s="328"/>
      <c r="IO557" s="328"/>
    </row>
    <row r="558" spans="1:249">
      <c r="A558" s="329"/>
      <c r="B558" s="331" t="s">
        <v>421</v>
      </c>
      <c r="C558" s="319"/>
      <c r="D558" s="320"/>
      <c r="E558" s="320"/>
      <c r="F558" s="404">
        <f>SUM(F554:F556)</f>
        <v>0</v>
      </c>
      <c r="G558" s="328"/>
      <c r="H558" s="328"/>
      <c r="I558" s="328"/>
      <c r="J558" s="328"/>
      <c r="K558" s="328"/>
      <c r="L558" s="328"/>
      <c r="M558" s="328"/>
      <c r="N558" s="328"/>
      <c r="O558" s="328"/>
      <c r="P558" s="328"/>
      <c r="Q558" s="328"/>
      <c r="R558" s="328"/>
      <c r="S558" s="328"/>
      <c r="T558" s="328"/>
      <c r="U558" s="328"/>
      <c r="V558" s="328"/>
      <c r="W558" s="328"/>
      <c r="X558" s="328"/>
      <c r="Y558" s="328"/>
      <c r="Z558" s="328"/>
      <c r="AA558" s="328"/>
      <c r="AB558" s="328"/>
      <c r="AC558" s="328"/>
      <c r="AD558" s="328"/>
      <c r="AE558" s="328"/>
      <c r="AF558" s="328"/>
      <c r="AG558" s="328"/>
      <c r="AH558" s="328"/>
      <c r="AI558" s="328"/>
      <c r="AJ558" s="328"/>
      <c r="AK558" s="328"/>
      <c r="AL558" s="328"/>
      <c r="AM558" s="328"/>
      <c r="AN558" s="328"/>
      <c r="AO558" s="328"/>
      <c r="AP558" s="328"/>
      <c r="AQ558" s="328"/>
      <c r="AR558" s="328"/>
      <c r="AS558" s="328"/>
      <c r="AT558" s="328"/>
      <c r="AU558" s="328"/>
      <c r="AV558" s="328"/>
      <c r="AW558" s="328"/>
      <c r="AX558" s="328"/>
      <c r="AY558" s="328"/>
      <c r="AZ558" s="328"/>
      <c r="BA558" s="328"/>
      <c r="BB558" s="328"/>
      <c r="BC558" s="328"/>
      <c r="BD558" s="328"/>
      <c r="BE558" s="328"/>
      <c r="BF558" s="328"/>
      <c r="BG558" s="328"/>
      <c r="BH558" s="328"/>
      <c r="BI558" s="328"/>
      <c r="BJ558" s="328"/>
      <c r="BK558" s="328"/>
      <c r="BL558" s="328"/>
      <c r="BM558" s="328"/>
      <c r="BN558" s="328"/>
      <c r="BO558" s="328"/>
      <c r="BP558" s="328"/>
      <c r="BQ558" s="328"/>
      <c r="BR558" s="328"/>
      <c r="BS558" s="328"/>
      <c r="BT558" s="328"/>
      <c r="BU558" s="328"/>
      <c r="BV558" s="328"/>
      <c r="BW558" s="328"/>
      <c r="BX558" s="328"/>
      <c r="BY558" s="328"/>
      <c r="BZ558" s="328"/>
      <c r="CA558" s="328"/>
      <c r="CB558" s="328"/>
      <c r="CC558" s="328"/>
      <c r="CD558" s="328"/>
      <c r="CE558" s="328"/>
      <c r="CF558" s="328"/>
      <c r="CG558" s="328"/>
      <c r="CH558" s="328"/>
      <c r="CI558" s="328"/>
      <c r="CJ558" s="328"/>
      <c r="CK558" s="328"/>
      <c r="CL558" s="328"/>
      <c r="CM558" s="328"/>
      <c r="CN558" s="328"/>
      <c r="CO558" s="328"/>
      <c r="CP558" s="328"/>
      <c r="CQ558" s="328"/>
      <c r="CR558" s="328"/>
      <c r="CS558" s="328"/>
      <c r="CT558" s="328"/>
      <c r="CU558" s="328"/>
      <c r="CV558" s="328"/>
      <c r="CW558" s="328"/>
      <c r="CX558" s="328"/>
      <c r="CY558" s="328"/>
      <c r="CZ558" s="328"/>
      <c r="DA558" s="328"/>
      <c r="DB558" s="328"/>
      <c r="DC558" s="328"/>
      <c r="DD558" s="328"/>
      <c r="DE558" s="328"/>
      <c r="DF558" s="328"/>
      <c r="DG558" s="328"/>
      <c r="DH558" s="328"/>
      <c r="DI558" s="328"/>
      <c r="DJ558" s="328"/>
      <c r="DK558" s="328"/>
      <c r="DL558" s="328"/>
      <c r="DM558" s="328"/>
      <c r="DN558" s="328"/>
      <c r="DO558" s="328"/>
      <c r="DP558" s="328"/>
      <c r="DQ558" s="328"/>
      <c r="DR558" s="328"/>
      <c r="DS558" s="328"/>
      <c r="DT558" s="328"/>
      <c r="DU558" s="328"/>
      <c r="DV558" s="328"/>
      <c r="DW558" s="328"/>
      <c r="DX558" s="328"/>
      <c r="DY558" s="328"/>
      <c r="DZ558" s="328"/>
      <c r="EA558" s="328"/>
      <c r="EB558" s="328"/>
      <c r="EC558" s="328"/>
      <c r="ED558" s="328"/>
      <c r="EE558" s="328"/>
      <c r="EF558" s="328"/>
      <c r="EG558" s="328"/>
      <c r="EH558" s="328"/>
      <c r="EI558" s="328"/>
      <c r="EJ558" s="328"/>
      <c r="EK558" s="328"/>
      <c r="EL558" s="328"/>
      <c r="EM558" s="328"/>
      <c r="EN558" s="328"/>
      <c r="EO558" s="328"/>
      <c r="EP558" s="328"/>
      <c r="EQ558" s="328"/>
      <c r="ER558" s="328"/>
      <c r="ES558" s="328"/>
      <c r="ET558" s="328"/>
      <c r="EU558" s="328"/>
      <c r="EV558" s="328"/>
      <c r="EW558" s="328"/>
      <c r="EX558" s="328"/>
      <c r="EY558" s="328"/>
      <c r="EZ558" s="328"/>
      <c r="FA558" s="328"/>
      <c r="FB558" s="328"/>
      <c r="FC558" s="328"/>
      <c r="FD558" s="328"/>
      <c r="FE558" s="328"/>
      <c r="FF558" s="328"/>
      <c r="FG558" s="328"/>
      <c r="FH558" s="328"/>
      <c r="FI558" s="328"/>
      <c r="FJ558" s="328"/>
      <c r="FK558" s="328"/>
      <c r="FL558" s="328"/>
      <c r="FM558" s="328"/>
      <c r="FN558" s="328"/>
      <c r="FO558" s="328"/>
      <c r="FP558" s="328"/>
      <c r="FQ558" s="328"/>
      <c r="FR558" s="328"/>
      <c r="FS558" s="328"/>
      <c r="FT558" s="328"/>
      <c r="FU558" s="328"/>
      <c r="FV558" s="328"/>
      <c r="FW558" s="328"/>
      <c r="FX558" s="328"/>
      <c r="FY558" s="328"/>
      <c r="FZ558" s="328"/>
      <c r="GA558" s="328"/>
      <c r="GB558" s="328"/>
      <c r="GC558" s="328"/>
      <c r="GD558" s="328"/>
      <c r="GE558" s="328"/>
      <c r="GF558" s="328"/>
      <c r="GG558" s="328"/>
      <c r="GH558" s="328"/>
      <c r="GI558" s="328"/>
      <c r="GJ558" s="328"/>
      <c r="GK558" s="328"/>
      <c r="GL558" s="328"/>
      <c r="GM558" s="328"/>
      <c r="GN558" s="328"/>
      <c r="GO558" s="328"/>
      <c r="GP558" s="328"/>
      <c r="GQ558" s="328"/>
      <c r="GR558" s="328"/>
      <c r="GS558" s="328"/>
      <c r="GT558" s="328"/>
      <c r="GU558" s="328"/>
      <c r="GV558" s="328"/>
      <c r="GW558" s="328"/>
      <c r="GX558" s="328"/>
      <c r="GY558" s="328"/>
      <c r="GZ558" s="328"/>
      <c r="HA558" s="328"/>
      <c r="HB558" s="328"/>
      <c r="HC558" s="328"/>
      <c r="HD558" s="328"/>
      <c r="HE558" s="328"/>
      <c r="HF558" s="328"/>
      <c r="HG558" s="328"/>
      <c r="HH558" s="328"/>
      <c r="HI558" s="328"/>
      <c r="HJ558" s="328"/>
      <c r="HK558" s="328"/>
      <c r="HL558" s="328"/>
      <c r="HM558" s="328"/>
      <c r="HN558" s="328"/>
      <c r="HO558" s="328"/>
      <c r="HP558" s="328"/>
      <c r="HQ558" s="328"/>
      <c r="HR558" s="328"/>
      <c r="HS558" s="328"/>
      <c r="HT558" s="328"/>
      <c r="HU558" s="328"/>
      <c r="HV558" s="328"/>
      <c r="HW558" s="328"/>
      <c r="HX558" s="328"/>
      <c r="HY558" s="328"/>
      <c r="HZ558" s="328"/>
      <c r="IA558" s="328"/>
      <c r="IB558" s="328"/>
      <c r="IC558" s="328"/>
      <c r="ID558" s="328"/>
      <c r="IE558" s="328"/>
      <c r="IF558" s="328"/>
      <c r="IG558" s="328"/>
      <c r="IH558" s="328"/>
      <c r="II558" s="328"/>
      <c r="IJ558" s="328"/>
      <c r="IK558" s="328"/>
      <c r="IL558" s="328"/>
      <c r="IM558" s="328"/>
      <c r="IN558" s="328"/>
      <c r="IO558" s="328"/>
    </row>
    <row r="559" spans="1:249">
      <c r="B559" s="335"/>
    </row>
    <row r="560" spans="1:249">
      <c r="A560" s="373"/>
      <c r="B560" s="282"/>
      <c r="C560" s="255"/>
      <c r="D560" s="257"/>
      <c r="E560" s="257"/>
      <c r="F560" s="281"/>
    </row>
    <row r="561" spans="1:253">
      <c r="A561" s="306" t="s">
        <v>482</v>
      </c>
      <c r="B561" s="307" t="s">
        <v>603</v>
      </c>
      <c r="C561" s="308"/>
      <c r="D561" s="309"/>
      <c r="E561" s="310"/>
      <c r="F561" s="310"/>
      <c r="G561" s="311"/>
      <c r="H561" s="311"/>
      <c r="I561" s="311"/>
      <c r="J561" s="311"/>
      <c r="K561" s="311"/>
      <c r="L561" s="311"/>
      <c r="M561" s="311"/>
      <c r="N561" s="311"/>
      <c r="O561" s="311"/>
      <c r="P561" s="311"/>
      <c r="Q561" s="311"/>
      <c r="R561" s="311"/>
      <c r="S561" s="311"/>
      <c r="T561" s="311"/>
      <c r="U561" s="311"/>
      <c r="V561" s="311"/>
      <c r="W561" s="311"/>
      <c r="X561" s="311"/>
      <c r="Y561" s="311"/>
      <c r="Z561" s="311"/>
      <c r="AA561" s="311"/>
      <c r="AB561" s="311"/>
      <c r="AC561" s="311"/>
      <c r="AD561" s="311"/>
      <c r="AE561" s="311"/>
      <c r="AF561" s="311"/>
      <c r="AG561" s="311"/>
      <c r="AH561" s="311"/>
      <c r="AI561" s="311"/>
      <c r="AJ561" s="311"/>
      <c r="AK561" s="311"/>
      <c r="AL561" s="311"/>
      <c r="AM561" s="311"/>
      <c r="AN561" s="311"/>
      <c r="AO561" s="311"/>
      <c r="AP561" s="311"/>
      <c r="AQ561" s="311"/>
      <c r="AR561" s="311"/>
      <c r="AS561" s="311"/>
      <c r="AT561" s="311"/>
      <c r="AU561" s="311"/>
      <c r="AV561" s="311"/>
      <c r="AW561" s="311"/>
      <c r="AX561" s="311"/>
      <c r="AY561" s="311"/>
      <c r="AZ561" s="311"/>
      <c r="BA561" s="311"/>
      <c r="BB561" s="311"/>
      <c r="BC561" s="311"/>
      <c r="BD561" s="311"/>
      <c r="BE561" s="311"/>
      <c r="BF561" s="311"/>
      <c r="BG561" s="311"/>
      <c r="BH561" s="311"/>
      <c r="BI561" s="311"/>
      <c r="BJ561" s="311"/>
      <c r="BK561" s="311"/>
      <c r="BL561" s="311"/>
      <c r="BM561" s="311"/>
      <c r="BN561" s="311"/>
      <c r="BO561" s="311"/>
      <c r="BP561" s="311"/>
      <c r="BQ561" s="311"/>
      <c r="BR561" s="311"/>
      <c r="BS561" s="311"/>
      <c r="BT561" s="311"/>
      <c r="BU561" s="311"/>
      <c r="BV561" s="311"/>
      <c r="BW561" s="311"/>
      <c r="BX561" s="311"/>
      <c r="BY561" s="311"/>
      <c r="BZ561" s="311"/>
      <c r="CA561" s="311"/>
      <c r="CB561" s="311"/>
      <c r="CC561" s="311"/>
      <c r="CD561" s="311"/>
      <c r="CE561" s="311"/>
      <c r="CF561" s="311"/>
      <c r="CG561" s="311"/>
      <c r="CH561" s="311"/>
      <c r="CI561" s="311"/>
      <c r="CJ561" s="311"/>
      <c r="CK561" s="311"/>
      <c r="CL561" s="311"/>
      <c r="CM561" s="311"/>
      <c r="CN561" s="311"/>
      <c r="CO561" s="311"/>
      <c r="CP561" s="311"/>
      <c r="CQ561" s="311"/>
      <c r="CR561" s="311"/>
      <c r="CS561" s="311"/>
      <c r="CT561" s="311"/>
      <c r="CU561" s="311"/>
      <c r="CV561" s="311"/>
      <c r="CW561" s="311"/>
      <c r="CX561" s="311"/>
      <c r="CY561" s="311"/>
      <c r="CZ561" s="311"/>
      <c r="DA561" s="311"/>
      <c r="DB561" s="311"/>
      <c r="DC561" s="311"/>
      <c r="DD561" s="311"/>
      <c r="DE561" s="311"/>
      <c r="DF561" s="311"/>
      <c r="DG561" s="311"/>
      <c r="DH561" s="311"/>
      <c r="DI561" s="311"/>
      <c r="DJ561" s="311"/>
      <c r="DK561" s="311"/>
      <c r="DL561" s="311"/>
      <c r="DM561" s="311"/>
      <c r="DN561" s="311"/>
      <c r="DO561" s="311"/>
      <c r="DP561" s="311"/>
      <c r="DQ561" s="311"/>
      <c r="DR561" s="311"/>
      <c r="DS561" s="311"/>
      <c r="DT561" s="311"/>
      <c r="DU561" s="311"/>
      <c r="DV561" s="311"/>
      <c r="DW561" s="311"/>
      <c r="DX561" s="311"/>
      <c r="DY561" s="311"/>
      <c r="DZ561" s="311"/>
      <c r="EA561" s="311"/>
      <c r="EB561" s="311"/>
      <c r="EC561" s="311"/>
      <c r="ED561" s="311"/>
      <c r="EE561" s="311"/>
      <c r="EF561" s="311"/>
      <c r="EG561" s="311"/>
      <c r="EH561" s="311"/>
      <c r="EI561" s="311"/>
      <c r="EJ561" s="311"/>
      <c r="EK561" s="311"/>
      <c r="EL561" s="311"/>
      <c r="EM561" s="311"/>
      <c r="EN561" s="311"/>
      <c r="EO561" s="311"/>
      <c r="EP561" s="311"/>
      <c r="EQ561" s="311"/>
      <c r="ER561" s="311"/>
      <c r="ES561" s="311"/>
      <c r="ET561" s="311"/>
      <c r="EU561" s="311"/>
      <c r="EV561" s="311"/>
      <c r="EW561" s="311"/>
      <c r="EX561" s="311"/>
      <c r="EY561" s="311"/>
      <c r="EZ561" s="311"/>
      <c r="FA561" s="311"/>
      <c r="FB561" s="311"/>
      <c r="FC561" s="311"/>
      <c r="FD561" s="311"/>
      <c r="FE561" s="311"/>
      <c r="FF561" s="311"/>
      <c r="FG561" s="311"/>
      <c r="FH561" s="311"/>
      <c r="FI561" s="311"/>
      <c r="FJ561" s="311"/>
      <c r="FK561" s="311"/>
      <c r="FL561" s="311"/>
      <c r="FM561" s="311"/>
      <c r="FN561" s="311"/>
      <c r="FO561" s="311"/>
      <c r="FP561" s="311"/>
      <c r="FQ561" s="311"/>
      <c r="FR561" s="311"/>
      <c r="FS561" s="311"/>
      <c r="FT561" s="311"/>
      <c r="FU561" s="311"/>
      <c r="FV561" s="311"/>
      <c r="FW561" s="311"/>
      <c r="FX561" s="311"/>
      <c r="FY561" s="311"/>
      <c r="FZ561" s="311"/>
      <c r="GA561" s="311"/>
      <c r="GB561" s="311"/>
      <c r="GC561" s="311"/>
      <c r="GD561" s="311"/>
      <c r="GE561" s="311"/>
      <c r="GF561" s="311"/>
      <c r="GG561" s="311"/>
      <c r="GH561" s="311"/>
      <c r="GI561" s="311"/>
      <c r="GJ561" s="311"/>
      <c r="GK561" s="311"/>
      <c r="GL561" s="311"/>
      <c r="GM561" s="311"/>
      <c r="GN561" s="311"/>
      <c r="GO561" s="311"/>
      <c r="GP561" s="311"/>
      <c r="GQ561" s="311"/>
      <c r="GR561" s="311"/>
      <c r="GS561" s="311"/>
      <c r="GT561" s="311"/>
      <c r="GU561" s="311"/>
      <c r="GV561" s="311"/>
      <c r="GW561" s="311"/>
      <c r="GX561" s="311"/>
      <c r="GY561" s="311"/>
      <c r="GZ561" s="311"/>
      <c r="HA561" s="311"/>
      <c r="HB561" s="311"/>
      <c r="HC561" s="311"/>
      <c r="HD561" s="311"/>
      <c r="HE561" s="311"/>
      <c r="HF561" s="311"/>
      <c r="HG561" s="311"/>
      <c r="HH561" s="311"/>
      <c r="HI561" s="311"/>
      <c r="HJ561" s="311"/>
      <c r="HK561" s="311"/>
      <c r="HL561" s="311"/>
      <c r="HM561" s="311"/>
      <c r="HN561" s="311"/>
      <c r="HO561" s="311"/>
      <c r="HP561" s="311"/>
      <c r="HQ561" s="311"/>
      <c r="HR561" s="311"/>
      <c r="HS561" s="311"/>
      <c r="HT561" s="311"/>
      <c r="HU561" s="311"/>
      <c r="HV561" s="311"/>
      <c r="HW561" s="311"/>
      <c r="HX561" s="311"/>
      <c r="HY561" s="311"/>
      <c r="HZ561" s="311"/>
      <c r="IA561" s="311"/>
      <c r="IB561" s="311"/>
      <c r="IC561" s="311"/>
      <c r="ID561" s="311"/>
      <c r="IE561" s="311"/>
      <c r="IF561" s="311"/>
      <c r="IG561" s="311"/>
      <c r="IH561" s="311"/>
      <c r="II561" s="311"/>
      <c r="IJ561" s="311"/>
      <c r="IK561" s="311"/>
      <c r="IL561" s="311"/>
      <c r="IM561" s="311"/>
      <c r="IN561" s="311"/>
      <c r="IO561" s="311"/>
      <c r="IP561" s="311"/>
      <c r="IQ561" s="311"/>
      <c r="IR561" s="311"/>
      <c r="IS561" s="311"/>
    </row>
    <row r="562" spans="1:253">
      <c r="A562" s="227"/>
      <c r="B562" s="235"/>
      <c r="C562" s="279"/>
      <c r="D562" s="185"/>
      <c r="E562" s="257"/>
    </row>
    <row r="563" spans="1:253" ht="120">
      <c r="A563" s="227" t="s">
        <v>485</v>
      </c>
      <c r="B563" s="282" t="s">
        <v>604</v>
      </c>
      <c r="C563" s="279" t="s">
        <v>38</v>
      </c>
      <c r="D563" s="336">
        <v>2</v>
      </c>
      <c r="E563" s="257"/>
      <c r="F563" s="185">
        <f>D563*E563</f>
        <v>0</v>
      </c>
    </row>
    <row r="564" spans="1:253">
      <c r="A564" s="227"/>
      <c r="B564" s="235"/>
      <c r="C564" s="279"/>
      <c r="D564" s="336"/>
      <c r="E564" s="257"/>
    </row>
    <row r="565" spans="1:253" ht="105">
      <c r="A565" s="227" t="s">
        <v>487</v>
      </c>
      <c r="B565" s="282" t="s">
        <v>605</v>
      </c>
      <c r="C565" s="279" t="s">
        <v>38</v>
      </c>
      <c r="D565" s="336">
        <v>2</v>
      </c>
      <c r="E565" s="257"/>
      <c r="F565" s="185">
        <f>D565*E565</f>
        <v>0</v>
      </c>
    </row>
    <row r="566" spans="1:253">
      <c r="A566" s="227"/>
      <c r="B566" s="235"/>
      <c r="C566" s="279"/>
      <c r="D566" s="337"/>
      <c r="E566" s="257"/>
    </row>
    <row r="567" spans="1:253" ht="150">
      <c r="A567" s="227" t="s">
        <v>489</v>
      </c>
      <c r="B567" s="282" t="s">
        <v>606</v>
      </c>
      <c r="C567" s="279" t="s">
        <v>38</v>
      </c>
      <c r="D567" s="336">
        <v>1</v>
      </c>
      <c r="E567" s="257"/>
      <c r="F567" s="185">
        <f>D567*E567</f>
        <v>0</v>
      </c>
    </row>
    <row r="568" spans="1:253">
      <c r="A568" s="227"/>
      <c r="B568" s="235"/>
      <c r="C568" s="279"/>
      <c r="D568" s="336"/>
      <c r="E568" s="257"/>
    </row>
    <row r="569" spans="1:253" ht="105" customHeight="1">
      <c r="A569" s="227" t="s">
        <v>491</v>
      </c>
      <c r="B569" s="282" t="s">
        <v>607</v>
      </c>
      <c r="C569" s="279" t="s">
        <v>38</v>
      </c>
      <c r="D569" s="336">
        <v>1</v>
      </c>
      <c r="E569" s="257"/>
      <c r="F569" s="185">
        <f>D569*E569</f>
        <v>0</v>
      </c>
    </row>
    <row r="570" spans="1:253">
      <c r="A570" s="227"/>
      <c r="B570" s="235"/>
      <c r="C570" s="279"/>
      <c r="D570" s="336"/>
      <c r="E570" s="257"/>
    </row>
    <row r="571" spans="1:253" ht="75" customHeight="1">
      <c r="A571" s="227" t="s">
        <v>493</v>
      </c>
      <c r="B571" s="282" t="s">
        <v>608</v>
      </c>
      <c r="C571" s="279" t="s">
        <v>38</v>
      </c>
      <c r="D571" s="336">
        <v>1</v>
      </c>
      <c r="E571" s="257"/>
      <c r="F571" s="185">
        <f>D571*E571</f>
        <v>0</v>
      </c>
    </row>
    <row r="572" spans="1:253">
      <c r="A572" s="227"/>
      <c r="B572" s="282"/>
      <c r="C572" s="279"/>
      <c r="D572" s="185"/>
      <c r="E572" s="257"/>
      <c r="F572" s="292"/>
    </row>
    <row r="573" spans="1:253" ht="105">
      <c r="A573" s="227" t="s">
        <v>609</v>
      </c>
      <c r="B573" s="282" t="s">
        <v>610</v>
      </c>
      <c r="C573" s="279" t="s">
        <v>4</v>
      </c>
      <c r="D573" s="185">
        <v>1.5</v>
      </c>
      <c r="E573" s="257"/>
      <c r="F573" s="185">
        <f>D573*E573</f>
        <v>0</v>
      </c>
    </row>
    <row r="574" spans="1:253">
      <c r="A574" s="323"/>
      <c r="B574" s="324"/>
      <c r="C574" s="325"/>
      <c r="D574" s="326"/>
      <c r="E574" s="326"/>
      <c r="F574" s="327"/>
      <c r="G574" s="328"/>
      <c r="H574" s="328"/>
      <c r="I574" s="328"/>
      <c r="J574" s="328"/>
      <c r="K574" s="328"/>
      <c r="L574" s="328"/>
      <c r="M574" s="328"/>
      <c r="N574" s="328"/>
      <c r="O574" s="328"/>
      <c r="P574" s="328"/>
      <c r="Q574" s="328"/>
      <c r="R574" s="328"/>
      <c r="S574" s="328"/>
      <c r="T574" s="328"/>
      <c r="U574" s="328"/>
      <c r="V574" s="328"/>
      <c r="W574" s="328"/>
      <c r="X574" s="328"/>
      <c r="Y574" s="328"/>
      <c r="Z574" s="328"/>
      <c r="AA574" s="328"/>
      <c r="AB574" s="328"/>
      <c r="AC574" s="328"/>
      <c r="AD574" s="328"/>
      <c r="AE574" s="328"/>
      <c r="AF574" s="328"/>
      <c r="AG574" s="328"/>
      <c r="AH574" s="328"/>
      <c r="AI574" s="328"/>
      <c r="AJ574" s="328"/>
      <c r="AK574" s="328"/>
      <c r="AL574" s="328"/>
      <c r="AM574" s="328"/>
      <c r="AN574" s="328"/>
      <c r="AO574" s="328"/>
      <c r="AP574" s="328"/>
      <c r="AQ574" s="328"/>
      <c r="AR574" s="328"/>
      <c r="AS574" s="328"/>
      <c r="AT574" s="328"/>
      <c r="AU574" s="328"/>
      <c r="AV574" s="328"/>
      <c r="AW574" s="328"/>
      <c r="AX574" s="328"/>
      <c r="AY574" s="328"/>
      <c r="AZ574" s="328"/>
      <c r="BA574" s="328"/>
      <c r="BB574" s="328"/>
      <c r="BC574" s="328"/>
      <c r="BD574" s="328"/>
      <c r="BE574" s="328"/>
      <c r="BF574" s="328"/>
      <c r="BG574" s="328"/>
      <c r="BH574" s="328"/>
      <c r="BI574" s="328"/>
      <c r="BJ574" s="328"/>
      <c r="BK574" s="328"/>
      <c r="BL574" s="328"/>
      <c r="BM574" s="328"/>
      <c r="BN574" s="328"/>
      <c r="BO574" s="328"/>
      <c r="BP574" s="328"/>
      <c r="BQ574" s="328"/>
      <c r="BR574" s="328"/>
      <c r="BS574" s="328"/>
      <c r="BT574" s="328"/>
      <c r="BU574" s="328"/>
      <c r="BV574" s="328"/>
      <c r="BW574" s="328"/>
      <c r="BX574" s="328"/>
      <c r="BY574" s="328"/>
      <c r="BZ574" s="328"/>
      <c r="CA574" s="328"/>
      <c r="CB574" s="328"/>
      <c r="CC574" s="328"/>
      <c r="CD574" s="328"/>
      <c r="CE574" s="328"/>
      <c r="CF574" s="328"/>
      <c r="CG574" s="328"/>
      <c r="CH574" s="328"/>
      <c r="CI574" s="328"/>
      <c r="CJ574" s="328"/>
      <c r="CK574" s="328"/>
      <c r="CL574" s="328"/>
      <c r="CM574" s="328"/>
      <c r="CN574" s="328"/>
      <c r="CO574" s="328"/>
      <c r="CP574" s="328"/>
      <c r="CQ574" s="328"/>
      <c r="CR574" s="328"/>
      <c r="CS574" s="328"/>
      <c r="CT574" s="328"/>
      <c r="CU574" s="328"/>
      <c r="CV574" s="328"/>
      <c r="CW574" s="328"/>
      <c r="CX574" s="328"/>
      <c r="CY574" s="328"/>
      <c r="CZ574" s="328"/>
      <c r="DA574" s="328"/>
      <c r="DB574" s="328"/>
      <c r="DC574" s="328"/>
      <c r="DD574" s="328"/>
      <c r="DE574" s="328"/>
      <c r="DF574" s="328"/>
      <c r="DG574" s="328"/>
      <c r="DH574" s="328"/>
      <c r="DI574" s="328"/>
      <c r="DJ574" s="328"/>
      <c r="DK574" s="328"/>
      <c r="DL574" s="328"/>
      <c r="DM574" s="328"/>
      <c r="DN574" s="328"/>
      <c r="DO574" s="328"/>
      <c r="DP574" s="328"/>
      <c r="DQ574" s="328"/>
      <c r="DR574" s="328"/>
      <c r="DS574" s="328"/>
      <c r="DT574" s="328"/>
      <c r="DU574" s="328"/>
      <c r="DV574" s="328"/>
      <c r="DW574" s="328"/>
      <c r="DX574" s="328"/>
      <c r="DY574" s="328"/>
      <c r="DZ574" s="328"/>
      <c r="EA574" s="328"/>
      <c r="EB574" s="328"/>
      <c r="EC574" s="328"/>
      <c r="ED574" s="328"/>
      <c r="EE574" s="328"/>
      <c r="EF574" s="328"/>
      <c r="EG574" s="328"/>
      <c r="EH574" s="328"/>
      <c r="EI574" s="328"/>
      <c r="EJ574" s="328"/>
      <c r="EK574" s="328"/>
      <c r="EL574" s="328"/>
      <c r="EM574" s="328"/>
      <c r="EN574" s="328"/>
      <c r="EO574" s="328"/>
      <c r="EP574" s="328"/>
      <c r="EQ574" s="328"/>
      <c r="ER574" s="328"/>
      <c r="ES574" s="328"/>
      <c r="ET574" s="328"/>
      <c r="EU574" s="328"/>
      <c r="EV574" s="328"/>
      <c r="EW574" s="328"/>
      <c r="EX574" s="328"/>
      <c r="EY574" s="328"/>
      <c r="EZ574" s="328"/>
      <c r="FA574" s="328"/>
      <c r="FB574" s="328"/>
      <c r="FC574" s="328"/>
      <c r="FD574" s="328"/>
      <c r="FE574" s="328"/>
      <c r="FF574" s="328"/>
      <c r="FG574" s="328"/>
      <c r="FH574" s="328"/>
      <c r="FI574" s="328"/>
      <c r="FJ574" s="328"/>
      <c r="FK574" s="328"/>
      <c r="FL574" s="328"/>
      <c r="FM574" s="328"/>
      <c r="FN574" s="328"/>
      <c r="FO574" s="328"/>
      <c r="FP574" s="328"/>
      <c r="FQ574" s="328"/>
      <c r="FR574" s="328"/>
      <c r="FS574" s="328"/>
      <c r="FT574" s="328"/>
      <c r="FU574" s="328"/>
      <c r="FV574" s="328"/>
      <c r="FW574" s="328"/>
      <c r="FX574" s="328"/>
      <c r="FY574" s="328"/>
      <c r="FZ574" s="328"/>
      <c r="GA574" s="328"/>
      <c r="GB574" s="328"/>
      <c r="GC574" s="328"/>
      <c r="GD574" s="328"/>
      <c r="GE574" s="328"/>
      <c r="GF574" s="328"/>
      <c r="GG574" s="328"/>
      <c r="GH574" s="328"/>
      <c r="GI574" s="328"/>
      <c r="GJ574" s="328"/>
      <c r="GK574" s="328"/>
      <c r="GL574" s="328"/>
      <c r="GM574" s="328"/>
      <c r="GN574" s="328"/>
      <c r="GO574" s="328"/>
      <c r="GP574" s="328"/>
      <c r="GQ574" s="328"/>
      <c r="GR574" s="328"/>
      <c r="GS574" s="328"/>
      <c r="GT574" s="328"/>
      <c r="GU574" s="328"/>
      <c r="GV574" s="328"/>
      <c r="GW574" s="328"/>
      <c r="GX574" s="328"/>
      <c r="GY574" s="328"/>
      <c r="GZ574" s="328"/>
      <c r="HA574" s="328"/>
      <c r="HB574" s="328"/>
      <c r="HC574" s="328"/>
      <c r="HD574" s="328"/>
      <c r="HE574" s="328"/>
      <c r="HF574" s="328"/>
      <c r="HG574" s="328"/>
      <c r="HH574" s="328"/>
      <c r="HI574" s="328"/>
      <c r="HJ574" s="328"/>
      <c r="HK574" s="328"/>
      <c r="HL574" s="328"/>
      <c r="HM574" s="328"/>
      <c r="HN574" s="328"/>
      <c r="HO574" s="328"/>
      <c r="HP574" s="328"/>
      <c r="HQ574" s="328"/>
      <c r="HR574" s="328"/>
      <c r="HS574" s="328"/>
      <c r="HT574" s="328"/>
      <c r="HU574" s="328"/>
      <c r="HV574" s="328"/>
      <c r="HW574" s="328"/>
      <c r="HX574" s="328"/>
      <c r="HY574" s="328"/>
      <c r="HZ574" s="328"/>
      <c r="IA574" s="328"/>
      <c r="IB574" s="328"/>
      <c r="IC574" s="328"/>
      <c r="ID574" s="328"/>
      <c r="IE574" s="328"/>
      <c r="IF574" s="328"/>
      <c r="IG574" s="328"/>
      <c r="IH574" s="328"/>
      <c r="II574" s="328"/>
      <c r="IJ574" s="328"/>
      <c r="IK574" s="328"/>
      <c r="IL574" s="328"/>
      <c r="IM574" s="328"/>
      <c r="IN574" s="328"/>
      <c r="IO574" s="328"/>
      <c r="IP574" s="328"/>
      <c r="IQ574" s="328"/>
      <c r="IR574" s="328"/>
      <c r="IS574" s="328"/>
    </row>
    <row r="575" spans="1:253">
      <c r="A575" s="329"/>
      <c r="B575" s="331" t="s">
        <v>611</v>
      </c>
      <c r="C575" s="319"/>
      <c r="D575" s="320"/>
      <c r="E575" s="320"/>
      <c r="F575" s="404">
        <f>SUM(F563:F573)</f>
        <v>0</v>
      </c>
      <c r="G575" s="328"/>
      <c r="H575" s="328"/>
      <c r="I575" s="328"/>
      <c r="J575" s="328"/>
      <c r="K575" s="328"/>
      <c r="L575" s="328"/>
      <c r="M575" s="328"/>
      <c r="N575" s="328"/>
      <c r="O575" s="328"/>
      <c r="P575" s="328"/>
      <c r="Q575" s="328"/>
      <c r="R575" s="328"/>
      <c r="S575" s="328"/>
      <c r="T575" s="328"/>
      <c r="U575" s="328"/>
      <c r="V575" s="328"/>
      <c r="W575" s="328"/>
      <c r="X575" s="328"/>
      <c r="Y575" s="328"/>
      <c r="Z575" s="328"/>
      <c r="AA575" s="328"/>
      <c r="AB575" s="328"/>
      <c r="AC575" s="328"/>
      <c r="AD575" s="328"/>
      <c r="AE575" s="328"/>
      <c r="AF575" s="328"/>
      <c r="AG575" s="328"/>
      <c r="AH575" s="328"/>
      <c r="AI575" s="328"/>
      <c r="AJ575" s="328"/>
      <c r="AK575" s="328"/>
      <c r="AL575" s="328"/>
      <c r="AM575" s="328"/>
      <c r="AN575" s="328"/>
      <c r="AO575" s="328"/>
      <c r="AP575" s="328"/>
      <c r="AQ575" s="328"/>
      <c r="AR575" s="328"/>
      <c r="AS575" s="328"/>
      <c r="AT575" s="328"/>
      <c r="AU575" s="328"/>
      <c r="AV575" s="328"/>
      <c r="AW575" s="328"/>
      <c r="AX575" s="328"/>
      <c r="AY575" s="328"/>
      <c r="AZ575" s="328"/>
      <c r="BA575" s="328"/>
      <c r="BB575" s="328"/>
      <c r="BC575" s="328"/>
      <c r="BD575" s="328"/>
      <c r="BE575" s="328"/>
      <c r="BF575" s="328"/>
      <c r="BG575" s="328"/>
      <c r="BH575" s="328"/>
      <c r="BI575" s="328"/>
      <c r="BJ575" s="328"/>
      <c r="BK575" s="328"/>
      <c r="BL575" s="328"/>
      <c r="BM575" s="328"/>
      <c r="BN575" s="328"/>
      <c r="BO575" s="328"/>
      <c r="BP575" s="328"/>
      <c r="BQ575" s="328"/>
      <c r="BR575" s="328"/>
      <c r="BS575" s="328"/>
      <c r="BT575" s="328"/>
      <c r="BU575" s="328"/>
      <c r="BV575" s="328"/>
      <c r="BW575" s="328"/>
      <c r="BX575" s="328"/>
      <c r="BY575" s="328"/>
      <c r="BZ575" s="328"/>
      <c r="CA575" s="328"/>
      <c r="CB575" s="328"/>
      <c r="CC575" s="328"/>
      <c r="CD575" s="328"/>
      <c r="CE575" s="328"/>
      <c r="CF575" s="328"/>
      <c r="CG575" s="328"/>
      <c r="CH575" s="328"/>
      <c r="CI575" s="328"/>
      <c r="CJ575" s="328"/>
      <c r="CK575" s="328"/>
      <c r="CL575" s="328"/>
      <c r="CM575" s="328"/>
      <c r="CN575" s="328"/>
      <c r="CO575" s="328"/>
      <c r="CP575" s="328"/>
      <c r="CQ575" s="328"/>
      <c r="CR575" s="328"/>
      <c r="CS575" s="328"/>
      <c r="CT575" s="328"/>
      <c r="CU575" s="328"/>
      <c r="CV575" s="328"/>
      <c r="CW575" s="328"/>
      <c r="CX575" s="328"/>
      <c r="CY575" s="328"/>
      <c r="CZ575" s="328"/>
      <c r="DA575" s="328"/>
      <c r="DB575" s="328"/>
      <c r="DC575" s="328"/>
      <c r="DD575" s="328"/>
      <c r="DE575" s="328"/>
      <c r="DF575" s="328"/>
      <c r="DG575" s="328"/>
      <c r="DH575" s="328"/>
      <c r="DI575" s="328"/>
      <c r="DJ575" s="328"/>
      <c r="DK575" s="328"/>
      <c r="DL575" s="328"/>
      <c r="DM575" s="328"/>
      <c r="DN575" s="328"/>
      <c r="DO575" s="328"/>
      <c r="DP575" s="328"/>
      <c r="DQ575" s="328"/>
      <c r="DR575" s="328"/>
      <c r="DS575" s="328"/>
      <c r="DT575" s="328"/>
      <c r="DU575" s="328"/>
      <c r="DV575" s="328"/>
      <c r="DW575" s="328"/>
      <c r="DX575" s="328"/>
      <c r="DY575" s="328"/>
      <c r="DZ575" s="328"/>
      <c r="EA575" s="328"/>
      <c r="EB575" s="328"/>
      <c r="EC575" s="328"/>
      <c r="ED575" s="328"/>
      <c r="EE575" s="328"/>
      <c r="EF575" s="328"/>
      <c r="EG575" s="328"/>
      <c r="EH575" s="328"/>
      <c r="EI575" s="328"/>
      <c r="EJ575" s="328"/>
      <c r="EK575" s="328"/>
      <c r="EL575" s="328"/>
      <c r="EM575" s="328"/>
      <c r="EN575" s="328"/>
      <c r="EO575" s="328"/>
      <c r="EP575" s="328"/>
      <c r="EQ575" s="328"/>
      <c r="ER575" s="328"/>
      <c r="ES575" s="328"/>
      <c r="ET575" s="328"/>
      <c r="EU575" s="328"/>
      <c r="EV575" s="328"/>
      <c r="EW575" s="328"/>
      <c r="EX575" s="328"/>
      <c r="EY575" s="328"/>
      <c r="EZ575" s="328"/>
      <c r="FA575" s="328"/>
      <c r="FB575" s="328"/>
      <c r="FC575" s="328"/>
      <c r="FD575" s="328"/>
      <c r="FE575" s="328"/>
      <c r="FF575" s="328"/>
      <c r="FG575" s="328"/>
      <c r="FH575" s="328"/>
      <c r="FI575" s="328"/>
      <c r="FJ575" s="328"/>
      <c r="FK575" s="328"/>
      <c r="FL575" s="328"/>
      <c r="FM575" s="328"/>
      <c r="FN575" s="328"/>
      <c r="FO575" s="328"/>
      <c r="FP575" s="328"/>
      <c r="FQ575" s="328"/>
      <c r="FR575" s="328"/>
      <c r="FS575" s="328"/>
      <c r="FT575" s="328"/>
      <c r="FU575" s="328"/>
      <c r="FV575" s="328"/>
      <c r="FW575" s="328"/>
      <c r="FX575" s="328"/>
      <c r="FY575" s="328"/>
      <c r="FZ575" s="328"/>
      <c r="GA575" s="328"/>
      <c r="GB575" s="328"/>
      <c r="GC575" s="328"/>
      <c r="GD575" s="328"/>
      <c r="GE575" s="328"/>
      <c r="GF575" s="328"/>
      <c r="GG575" s="328"/>
      <c r="GH575" s="328"/>
      <c r="GI575" s="328"/>
      <c r="GJ575" s="328"/>
      <c r="GK575" s="328"/>
      <c r="GL575" s="328"/>
      <c r="GM575" s="328"/>
      <c r="GN575" s="328"/>
      <c r="GO575" s="328"/>
      <c r="GP575" s="328"/>
      <c r="GQ575" s="328"/>
      <c r="GR575" s="328"/>
      <c r="GS575" s="328"/>
      <c r="GT575" s="328"/>
      <c r="GU575" s="328"/>
      <c r="GV575" s="328"/>
      <c r="GW575" s="328"/>
      <c r="GX575" s="328"/>
      <c r="GY575" s="328"/>
      <c r="GZ575" s="328"/>
      <c r="HA575" s="328"/>
      <c r="HB575" s="328"/>
      <c r="HC575" s="328"/>
      <c r="HD575" s="328"/>
      <c r="HE575" s="328"/>
      <c r="HF575" s="328"/>
      <c r="HG575" s="328"/>
      <c r="HH575" s="328"/>
      <c r="HI575" s="328"/>
      <c r="HJ575" s="328"/>
      <c r="HK575" s="328"/>
      <c r="HL575" s="328"/>
      <c r="HM575" s="328"/>
      <c r="HN575" s="328"/>
      <c r="HO575" s="328"/>
      <c r="HP575" s="328"/>
      <c r="HQ575" s="328"/>
      <c r="HR575" s="328"/>
      <c r="HS575" s="328"/>
      <c r="HT575" s="328"/>
      <c r="HU575" s="328"/>
      <c r="HV575" s="328"/>
      <c r="HW575" s="328"/>
      <c r="HX575" s="328"/>
      <c r="HY575" s="328"/>
      <c r="HZ575" s="328"/>
      <c r="IA575" s="328"/>
      <c r="IB575" s="328"/>
      <c r="IC575" s="328"/>
      <c r="ID575" s="328"/>
      <c r="IE575" s="328"/>
      <c r="IF575" s="328"/>
      <c r="IG575" s="328"/>
      <c r="IH575" s="328"/>
      <c r="II575" s="328"/>
      <c r="IJ575" s="328"/>
      <c r="IK575" s="328"/>
      <c r="IL575" s="328"/>
      <c r="IM575" s="328"/>
      <c r="IN575" s="328"/>
      <c r="IO575" s="328"/>
      <c r="IP575" s="328"/>
      <c r="IQ575" s="328"/>
      <c r="IR575" s="328"/>
      <c r="IS575" s="328"/>
    </row>
    <row r="576" spans="1:253">
      <c r="B576" s="335"/>
    </row>
    <row r="577" spans="1:256">
      <c r="B577" s="235"/>
    </row>
    <row r="578" spans="1:256">
      <c r="A578" s="227" t="s">
        <v>496</v>
      </c>
      <c r="B578" s="282" t="s">
        <v>467</v>
      </c>
      <c r="E578" s="185"/>
    </row>
    <row r="579" spans="1:256">
      <c r="A579" s="227"/>
      <c r="B579" s="295"/>
      <c r="C579" s="279"/>
      <c r="D579" s="292"/>
      <c r="E579" s="293"/>
      <c r="F579" s="292"/>
    </row>
    <row r="580" spans="1:256" ht="225" customHeight="1">
      <c r="A580" s="329" t="s">
        <v>499</v>
      </c>
      <c r="B580" s="318" t="s">
        <v>470</v>
      </c>
      <c r="C580" s="346" t="s">
        <v>4</v>
      </c>
      <c r="D580" s="321">
        <v>7.5</v>
      </c>
      <c r="E580" s="320"/>
      <c r="F580" s="185">
        <f>D580*E580</f>
        <v>0</v>
      </c>
      <c r="G580" s="311"/>
      <c r="H580" s="311"/>
      <c r="I580" s="311"/>
      <c r="J580" s="311"/>
      <c r="K580" s="311"/>
      <c r="L580" s="311"/>
      <c r="M580" s="311"/>
      <c r="N580" s="311"/>
      <c r="O580" s="311"/>
      <c r="P580" s="311"/>
      <c r="Q580" s="311"/>
      <c r="R580" s="311"/>
      <c r="S580" s="311"/>
      <c r="T580" s="311"/>
      <c r="U580" s="311"/>
      <c r="V580" s="311"/>
      <c r="W580" s="311"/>
      <c r="X580" s="311"/>
      <c r="Y580" s="311"/>
      <c r="Z580" s="311"/>
      <c r="AA580" s="311"/>
      <c r="AB580" s="311"/>
      <c r="AC580" s="311"/>
      <c r="AD580" s="311"/>
      <c r="AE580" s="311"/>
      <c r="AF580" s="311"/>
      <c r="AG580" s="311"/>
      <c r="AH580" s="311"/>
      <c r="AI580" s="311"/>
      <c r="AJ580" s="311"/>
      <c r="AK580" s="311"/>
      <c r="AL580" s="311"/>
      <c r="AM580" s="311"/>
      <c r="AN580" s="311"/>
      <c r="AO580" s="311"/>
      <c r="AP580" s="311"/>
      <c r="AQ580" s="311"/>
      <c r="AR580" s="311"/>
      <c r="AS580" s="311"/>
      <c r="AT580" s="311"/>
      <c r="AU580" s="311"/>
      <c r="AV580" s="311"/>
      <c r="AW580" s="311"/>
      <c r="AX580" s="311"/>
      <c r="AY580" s="311"/>
      <c r="AZ580" s="311"/>
      <c r="BA580" s="311"/>
      <c r="BB580" s="311"/>
      <c r="BC580" s="311"/>
      <c r="BD580" s="311"/>
      <c r="BE580" s="311"/>
      <c r="BF580" s="311"/>
      <c r="BG580" s="311"/>
      <c r="BH580" s="311"/>
      <c r="BI580" s="311"/>
      <c r="BJ580" s="311"/>
      <c r="BK580" s="311"/>
      <c r="BL580" s="311"/>
      <c r="BM580" s="311"/>
      <c r="BN580" s="311"/>
      <c r="BO580" s="311"/>
      <c r="BP580" s="311"/>
      <c r="BQ580" s="311"/>
      <c r="BR580" s="311"/>
      <c r="BS580" s="311"/>
      <c r="BT580" s="311"/>
      <c r="BU580" s="311"/>
      <c r="BV580" s="311"/>
      <c r="BW580" s="311"/>
      <c r="BX580" s="311"/>
      <c r="BY580" s="311"/>
      <c r="BZ580" s="311"/>
      <c r="CA580" s="311"/>
      <c r="CB580" s="311"/>
      <c r="CC580" s="311"/>
      <c r="CD580" s="311"/>
      <c r="CE580" s="311"/>
      <c r="CF580" s="311"/>
      <c r="CG580" s="311"/>
      <c r="CH580" s="311"/>
      <c r="CI580" s="311"/>
      <c r="CJ580" s="311"/>
      <c r="CK580" s="311"/>
      <c r="CL580" s="311"/>
      <c r="CM580" s="311"/>
      <c r="CN580" s="311"/>
      <c r="CO580" s="311"/>
      <c r="CP580" s="311"/>
      <c r="CQ580" s="311"/>
      <c r="CR580" s="311"/>
      <c r="CS580" s="311"/>
      <c r="CT580" s="311"/>
      <c r="CU580" s="311"/>
      <c r="CV580" s="311"/>
      <c r="CW580" s="311"/>
      <c r="CX580" s="311"/>
      <c r="CY580" s="311"/>
      <c r="CZ580" s="311"/>
      <c r="DA580" s="311"/>
      <c r="DB580" s="311"/>
      <c r="DC580" s="311"/>
      <c r="DD580" s="311"/>
      <c r="DE580" s="311"/>
      <c r="DF580" s="311"/>
      <c r="DG580" s="311"/>
      <c r="DH580" s="311"/>
      <c r="DI580" s="311"/>
      <c r="DJ580" s="311"/>
      <c r="DK580" s="311"/>
      <c r="DL580" s="311"/>
      <c r="DM580" s="311"/>
      <c r="DN580" s="311"/>
      <c r="DO580" s="311"/>
      <c r="DP580" s="311"/>
      <c r="DQ580" s="311"/>
      <c r="DR580" s="311"/>
      <c r="DS580" s="311"/>
      <c r="DT580" s="311"/>
      <c r="DU580" s="311"/>
      <c r="DV580" s="311"/>
      <c r="DW580" s="311"/>
      <c r="DX580" s="311"/>
      <c r="DY580" s="311"/>
      <c r="DZ580" s="311"/>
      <c r="EA580" s="311"/>
      <c r="EB580" s="311"/>
      <c r="EC580" s="311"/>
      <c r="ED580" s="311"/>
      <c r="EE580" s="311"/>
      <c r="EF580" s="311"/>
      <c r="EG580" s="311"/>
      <c r="EH580" s="311"/>
      <c r="EI580" s="311"/>
      <c r="EJ580" s="311"/>
      <c r="EK580" s="311"/>
      <c r="EL580" s="311"/>
      <c r="EM580" s="311"/>
      <c r="EN580" s="311"/>
      <c r="EO580" s="311"/>
      <c r="EP580" s="311"/>
      <c r="EQ580" s="311"/>
      <c r="ER580" s="311"/>
      <c r="ES580" s="311"/>
      <c r="ET580" s="311"/>
      <c r="EU580" s="311"/>
      <c r="EV580" s="311"/>
      <c r="EW580" s="311"/>
      <c r="EX580" s="311"/>
      <c r="EY580" s="311"/>
      <c r="EZ580" s="311"/>
      <c r="FA580" s="311"/>
      <c r="FB580" s="311"/>
      <c r="FC580" s="311"/>
      <c r="FD580" s="311"/>
      <c r="FE580" s="311"/>
      <c r="FF580" s="311"/>
      <c r="FG580" s="311"/>
      <c r="FH580" s="311"/>
      <c r="FI580" s="311"/>
      <c r="FJ580" s="311"/>
      <c r="FK580" s="311"/>
      <c r="FL580" s="311"/>
      <c r="FM580" s="311"/>
      <c r="FN580" s="311"/>
      <c r="FO580" s="311"/>
      <c r="FP580" s="311"/>
      <c r="FQ580" s="311"/>
      <c r="FR580" s="311"/>
      <c r="FS580" s="311"/>
      <c r="FT580" s="311"/>
      <c r="FU580" s="311"/>
      <c r="FV580" s="311"/>
      <c r="FW580" s="311"/>
      <c r="FX580" s="311"/>
      <c r="FY580" s="311"/>
      <c r="FZ580" s="311"/>
      <c r="GA580" s="311"/>
      <c r="GB580" s="311"/>
      <c r="GC580" s="311"/>
      <c r="GD580" s="311"/>
      <c r="GE580" s="311"/>
      <c r="GF580" s="311"/>
      <c r="GG580" s="311"/>
      <c r="GH580" s="311"/>
      <c r="GI580" s="311"/>
      <c r="GJ580" s="311"/>
      <c r="GK580" s="311"/>
      <c r="GL580" s="311"/>
      <c r="GM580" s="311"/>
      <c r="GN580" s="311"/>
      <c r="GO580" s="311"/>
      <c r="GP580" s="311"/>
      <c r="GQ580" s="311"/>
      <c r="GR580" s="311"/>
      <c r="GS580" s="311"/>
      <c r="GT580" s="311"/>
      <c r="GU580" s="311"/>
      <c r="GV580" s="311"/>
      <c r="GW580" s="311"/>
      <c r="GX580" s="311"/>
      <c r="GY580" s="311"/>
      <c r="GZ580" s="311"/>
      <c r="HA580" s="311"/>
      <c r="HB580" s="311"/>
      <c r="HC580" s="311"/>
      <c r="HD580" s="311"/>
      <c r="HE580" s="311"/>
      <c r="HF580" s="311"/>
      <c r="HG580" s="311"/>
      <c r="HH580" s="311"/>
      <c r="HI580" s="311"/>
      <c r="HJ580" s="311"/>
      <c r="HK580" s="311"/>
      <c r="HL580" s="311"/>
      <c r="HM580" s="311"/>
      <c r="HN580" s="311"/>
      <c r="HO580" s="311"/>
      <c r="HP580" s="311"/>
      <c r="HQ580" s="311"/>
      <c r="HR580" s="311"/>
      <c r="HS580" s="311"/>
      <c r="HT580" s="311"/>
      <c r="HU580" s="311"/>
      <c r="HV580" s="311"/>
      <c r="HW580" s="311"/>
      <c r="HX580" s="311"/>
      <c r="HY580" s="311"/>
      <c r="HZ580" s="311"/>
      <c r="IA580" s="311"/>
      <c r="IB580" s="311"/>
      <c r="IC580" s="311"/>
      <c r="ID580" s="311"/>
      <c r="IE580" s="311"/>
      <c r="IF580" s="311"/>
      <c r="IG580" s="311"/>
      <c r="IH580" s="311"/>
      <c r="II580" s="311"/>
      <c r="IJ580" s="311"/>
      <c r="IK580" s="311"/>
      <c r="IL580" s="311"/>
      <c r="IM580" s="311"/>
      <c r="IN580" s="311"/>
      <c r="IO580" s="311"/>
      <c r="IP580" s="311"/>
      <c r="IQ580" s="311"/>
      <c r="IR580" s="311"/>
      <c r="IS580" s="311"/>
      <c r="IT580" s="311"/>
      <c r="IU580" s="311"/>
      <c r="IV580" s="311"/>
    </row>
    <row r="581" spans="1:256">
      <c r="A581" s="247"/>
      <c r="B581" s="295"/>
      <c r="C581" s="279"/>
      <c r="D581" s="292"/>
      <c r="E581" s="293"/>
      <c r="F581" s="292"/>
    </row>
    <row r="582" spans="1:256" ht="90">
      <c r="A582" s="227" t="s">
        <v>501</v>
      </c>
      <c r="B582" s="235" t="s">
        <v>612</v>
      </c>
      <c r="C582" s="279" t="s">
        <v>38</v>
      </c>
      <c r="D582" s="336">
        <v>2</v>
      </c>
      <c r="E582" s="257"/>
      <c r="F582" s="185">
        <f>D582*E582</f>
        <v>0</v>
      </c>
    </row>
    <row r="583" spans="1:256">
      <c r="A583" s="227"/>
      <c r="B583" s="235"/>
      <c r="C583" s="279"/>
      <c r="D583" s="185"/>
      <c r="E583" s="257"/>
    </row>
    <row r="584" spans="1:256" ht="180" customHeight="1">
      <c r="A584" s="227" t="s">
        <v>503</v>
      </c>
      <c r="B584" s="282" t="s">
        <v>613</v>
      </c>
      <c r="C584" s="279" t="s">
        <v>4</v>
      </c>
      <c r="D584" s="185">
        <v>55</v>
      </c>
      <c r="E584" s="257"/>
      <c r="F584" s="185">
        <f>D584*E584</f>
        <v>0</v>
      </c>
    </row>
    <row r="585" spans="1:256" s="251" customFormat="1">
      <c r="A585" s="300"/>
      <c r="B585" s="301"/>
      <c r="C585" s="302"/>
      <c r="D585" s="303"/>
      <c r="E585" s="303"/>
      <c r="F585" s="304"/>
    </row>
    <row r="586" spans="1:256" s="251" customFormat="1">
      <c r="A586" s="227"/>
      <c r="B586" s="305" t="s">
        <v>481</v>
      </c>
      <c r="C586" s="218"/>
      <c r="D586" s="184"/>
      <c r="E586" s="184"/>
      <c r="F586" s="404">
        <f>SUM(F580:F584)</f>
        <v>0</v>
      </c>
    </row>
    <row r="587" spans="1:256">
      <c r="B587" s="335"/>
    </row>
    <row r="588" spans="1:256">
      <c r="B588" s="235"/>
    </row>
    <row r="589" spans="1:256">
      <c r="A589" s="227" t="s">
        <v>517</v>
      </c>
      <c r="B589" s="282" t="s">
        <v>483</v>
      </c>
      <c r="E589" s="185"/>
    </row>
    <row r="590" spans="1:256">
      <c r="B590" s="235"/>
    </row>
    <row r="591" spans="1:256" ht="135" customHeight="1">
      <c r="A591" s="227" t="s">
        <v>520</v>
      </c>
      <c r="B591" s="235" t="s">
        <v>486</v>
      </c>
      <c r="C591" s="279" t="s">
        <v>4</v>
      </c>
      <c r="D591" s="185">
        <v>40</v>
      </c>
      <c r="F591" s="185">
        <f>D591*E591</f>
        <v>0</v>
      </c>
    </row>
    <row r="592" spans="1:256" s="251" customFormat="1">
      <c r="A592" s="347"/>
      <c r="B592" s="348"/>
      <c r="C592" s="349"/>
      <c r="D592" s="350"/>
      <c r="E592" s="351"/>
      <c r="F592" s="350"/>
    </row>
    <row r="593" spans="1:6" ht="75" customHeight="1">
      <c r="A593" s="227" t="s">
        <v>522</v>
      </c>
      <c r="B593" s="282" t="s">
        <v>488</v>
      </c>
      <c r="C593" s="279" t="s">
        <v>4</v>
      </c>
      <c r="D593" s="185">
        <v>10</v>
      </c>
      <c r="F593" s="185">
        <f>D593*E593</f>
        <v>0</v>
      </c>
    </row>
    <row r="594" spans="1:6">
      <c r="B594" s="235"/>
    </row>
    <row r="595" spans="1:6" ht="60">
      <c r="A595" s="227" t="s">
        <v>614</v>
      </c>
      <c r="B595" s="282" t="s">
        <v>615</v>
      </c>
      <c r="C595" s="279" t="s">
        <v>4</v>
      </c>
      <c r="D595" s="281">
        <v>35</v>
      </c>
      <c r="F595" s="185">
        <f>D595*E595</f>
        <v>0</v>
      </c>
    </row>
    <row r="596" spans="1:6">
      <c r="A596" s="227"/>
      <c r="B596" s="282"/>
      <c r="C596" s="279"/>
      <c r="D596" s="281"/>
    </row>
    <row r="597" spans="1:6" ht="45">
      <c r="A597" s="227" t="s">
        <v>616</v>
      </c>
      <c r="B597" s="282" t="s">
        <v>617</v>
      </c>
      <c r="C597" s="279" t="s">
        <v>4</v>
      </c>
      <c r="D597" s="281">
        <v>55</v>
      </c>
      <c r="F597" s="185">
        <f>D597*E597</f>
        <v>0</v>
      </c>
    </row>
    <row r="598" spans="1:6">
      <c r="A598" s="227"/>
      <c r="B598" s="282"/>
      <c r="C598" s="279"/>
      <c r="D598" s="281"/>
    </row>
    <row r="599" spans="1:6" ht="75">
      <c r="A599" s="227" t="s">
        <v>618</v>
      </c>
      <c r="B599" s="282" t="s">
        <v>619</v>
      </c>
      <c r="C599" s="279" t="s">
        <v>4</v>
      </c>
      <c r="D599" s="281">
        <v>55</v>
      </c>
      <c r="F599" s="185">
        <f>D599*E599</f>
        <v>0</v>
      </c>
    </row>
    <row r="600" spans="1:6" s="251" customFormat="1">
      <c r="A600" s="300"/>
      <c r="B600" s="352"/>
      <c r="C600" s="302"/>
      <c r="D600" s="303"/>
      <c r="E600" s="303"/>
      <c r="F600" s="304"/>
    </row>
    <row r="601" spans="1:6" s="251" customFormat="1">
      <c r="A601" s="227"/>
      <c r="B601" s="248" t="s">
        <v>495</v>
      </c>
      <c r="C601" s="218"/>
      <c r="D601" s="184"/>
      <c r="E601" s="184"/>
      <c r="F601" s="404">
        <f>SUM(F591:F599)</f>
        <v>0</v>
      </c>
    </row>
    <row r="602" spans="1:6" s="251" customFormat="1">
      <c r="A602" s="227"/>
      <c r="B602" s="228"/>
      <c r="C602" s="218"/>
      <c r="D602" s="184"/>
      <c r="E602" s="184"/>
      <c r="F602" s="185"/>
    </row>
    <row r="603" spans="1:6" s="251" customFormat="1">
      <c r="A603" s="227"/>
      <c r="B603" s="228"/>
      <c r="C603" s="218"/>
      <c r="D603" s="184"/>
      <c r="E603" s="184"/>
      <c r="F603" s="185"/>
    </row>
    <row r="604" spans="1:6">
      <c r="A604" s="253" t="s">
        <v>525</v>
      </c>
      <c r="B604" s="290" t="s">
        <v>620</v>
      </c>
      <c r="C604" s="255"/>
      <c r="D604" s="257"/>
      <c r="E604" s="281"/>
      <c r="F604" s="281"/>
    </row>
    <row r="605" spans="1:6">
      <c r="A605" s="357"/>
      <c r="B605" s="358"/>
      <c r="C605" s="255"/>
      <c r="D605" s="257"/>
      <c r="E605" s="257"/>
      <c r="F605" s="281"/>
    </row>
    <row r="606" spans="1:6" s="407" customFormat="1" ht="105" customHeight="1">
      <c r="A606" s="359" t="s">
        <v>528</v>
      </c>
      <c r="B606" s="416" t="s">
        <v>621</v>
      </c>
      <c r="C606" s="360" t="s">
        <v>340</v>
      </c>
      <c r="D606" s="261">
        <v>2</v>
      </c>
      <c r="E606" s="261"/>
      <c r="F606" s="185">
        <f>D606*E606</f>
        <v>0</v>
      </c>
    </row>
    <row r="607" spans="1:6" s="251" customFormat="1">
      <c r="A607" s="247"/>
      <c r="B607" s="228"/>
      <c r="C607" s="272"/>
      <c r="D607" s="273"/>
      <c r="E607" s="273"/>
      <c r="F607" s="274"/>
    </row>
    <row r="608" spans="1:6" s="258" customFormat="1" ht="90">
      <c r="A608" s="227" t="s">
        <v>531</v>
      </c>
      <c r="B608" s="282" t="s">
        <v>622</v>
      </c>
      <c r="C608" s="277"/>
      <c r="D608" s="281"/>
      <c r="E608" s="257"/>
      <c r="F608" s="245"/>
    </row>
    <row r="609" spans="1:6" s="258" customFormat="1">
      <c r="A609" s="362"/>
      <c r="B609" s="297" t="s">
        <v>623</v>
      </c>
      <c r="C609" s="277" t="s">
        <v>38</v>
      </c>
      <c r="D609" s="363">
        <v>1</v>
      </c>
      <c r="E609" s="364"/>
      <c r="F609" s="185">
        <f>D609*E609</f>
        <v>0</v>
      </c>
    </row>
    <row r="610" spans="1:6" s="258" customFormat="1">
      <c r="A610" s="362"/>
      <c r="B610" s="297" t="s">
        <v>624</v>
      </c>
      <c r="C610" s="277" t="s">
        <v>38</v>
      </c>
      <c r="D610" s="363">
        <v>2</v>
      </c>
      <c r="E610" s="364"/>
      <c r="F610" s="185">
        <f>D610*E610</f>
        <v>0</v>
      </c>
    </row>
    <row r="611" spans="1:6" s="251" customFormat="1">
      <c r="A611" s="366"/>
      <c r="B611" s="417"/>
      <c r="C611" s="368"/>
      <c r="D611" s="369"/>
      <c r="E611" s="369"/>
      <c r="F611" s="370"/>
    </row>
    <row r="612" spans="1:6" s="251" customFormat="1">
      <c r="A612" s="253"/>
      <c r="B612" s="683" t="s">
        <v>625</v>
      </c>
      <c r="C612" s="255"/>
      <c r="D612" s="257"/>
      <c r="E612" s="257"/>
      <c r="F612" s="404">
        <f>SUM(F606:F610)</f>
        <v>0</v>
      </c>
    </row>
    <row r="613" spans="1:6">
      <c r="B613" s="419"/>
    </row>
    <row r="614" spans="1:6">
      <c r="B614" s="419"/>
    </row>
    <row r="615" spans="1:6">
      <c r="A615" s="253" t="s">
        <v>540</v>
      </c>
      <c r="B615" s="418" t="s">
        <v>518</v>
      </c>
      <c r="C615" s="255"/>
      <c r="D615" s="257"/>
      <c r="E615" s="281"/>
      <c r="F615" s="281"/>
    </row>
    <row r="616" spans="1:6">
      <c r="A616" s="357"/>
      <c r="B616" s="420"/>
      <c r="C616" s="255"/>
      <c r="D616" s="257"/>
      <c r="E616" s="257"/>
      <c r="F616" s="281"/>
    </row>
    <row r="617" spans="1:6" s="407" customFormat="1" ht="75" customHeight="1">
      <c r="A617" s="359" t="s">
        <v>543</v>
      </c>
      <c r="B617" s="416" t="s">
        <v>626</v>
      </c>
      <c r="C617" s="360" t="s">
        <v>4</v>
      </c>
      <c r="D617" s="261">
        <v>90</v>
      </c>
      <c r="E617" s="261"/>
      <c r="F617" s="185">
        <f>D617*E617</f>
        <v>0</v>
      </c>
    </row>
    <row r="618" spans="1:6" s="251" customFormat="1">
      <c r="A618" s="366"/>
      <c r="B618" s="417"/>
      <c r="C618" s="368"/>
      <c r="D618" s="369"/>
      <c r="E618" s="369"/>
      <c r="F618" s="370"/>
    </row>
    <row r="619" spans="1:6" s="251" customFormat="1">
      <c r="A619" s="253"/>
      <c r="B619" s="683" t="s">
        <v>627</v>
      </c>
      <c r="C619" s="255"/>
      <c r="D619" s="257"/>
      <c r="E619" s="257"/>
      <c r="F619" s="404">
        <f>F617</f>
        <v>0</v>
      </c>
    </row>
    <row r="620" spans="1:6" s="251" customFormat="1">
      <c r="A620" s="253"/>
      <c r="B620" s="418"/>
      <c r="C620" s="255"/>
      <c r="D620" s="257"/>
      <c r="E620" s="257"/>
      <c r="F620" s="281"/>
    </row>
    <row r="621" spans="1:6" s="251" customFormat="1">
      <c r="A621" s="253"/>
      <c r="B621" s="418"/>
      <c r="C621" s="255"/>
      <c r="D621" s="257"/>
      <c r="E621" s="257"/>
      <c r="F621" s="281"/>
    </row>
    <row r="622" spans="1:6">
      <c r="A622" s="227" t="s">
        <v>628</v>
      </c>
      <c r="B622" s="418" t="s">
        <v>526</v>
      </c>
      <c r="E622" s="185"/>
    </row>
    <row r="623" spans="1:6">
      <c r="A623" s="201"/>
      <c r="B623" s="421"/>
    </row>
    <row r="624" spans="1:6" ht="105" customHeight="1">
      <c r="A624" s="227" t="s">
        <v>629</v>
      </c>
      <c r="B624" s="422" t="s">
        <v>630</v>
      </c>
      <c r="C624" s="186"/>
      <c r="D624" s="185"/>
      <c r="E624" s="185"/>
    </row>
    <row r="625" spans="1:6">
      <c r="A625" s="247"/>
      <c r="B625" s="254" t="s">
        <v>530</v>
      </c>
      <c r="C625" s="279" t="s">
        <v>4</v>
      </c>
      <c r="D625" s="185">
        <v>35</v>
      </c>
      <c r="F625" s="185">
        <f>D625*E625</f>
        <v>0</v>
      </c>
    </row>
    <row r="626" spans="1:6">
      <c r="A626" s="247"/>
      <c r="B626" s="254" t="s">
        <v>514</v>
      </c>
      <c r="C626" s="279" t="s">
        <v>340</v>
      </c>
      <c r="D626" s="185">
        <v>25</v>
      </c>
      <c r="F626" s="185">
        <f>D626*E626</f>
        <v>0</v>
      </c>
    </row>
    <row r="627" spans="1:6">
      <c r="B627" s="290"/>
    </row>
    <row r="628" spans="1:6" ht="105" customHeight="1">
      <c r="A628" s="227" t="s">
        <v>631</v>
      </c>
      <c r="B628" s="282" t="s">
        <v>632</v>
      </c>
      <c r="C628" s="279"/>
      <c r="D628" s="185"/>
      <c r="E628" s="185"/>
    </row>
    <row r="629" spans="1:6">
      <c r="A629" s="247"/>
      <c r="B629" s="254" t="s">
        <v>530</v>
      </c>
      <c r="C629" s="279" t="s">
        <v>4</v>
      </c>
      <c r="D629" s="185">
        <v>6</v>
      </c>
      <c r="F629" s="185">
        <f>D629*E629</f>
        <v>0</v>
      </c>
    </row>
    <row r="630" spans="1:6">
      <c r="A630" s="247"/>
      <c r="B630" s="254" t="s">
        <v>514</v>
      </c>
      <c r="C630" s="279" t="s">
        <v>340</v>
      </c>
      <c r="D630" s="185">
        <v>8.4</v>
      </c>
      <c r="F630" s="185">
        <f>D630*E630</f>
        <v>0</v>
      </c>
    </row>
    <row r="631" spans="1:6">
      <c r="A631" s="247"/>
      <c r="B631" s="254"/>
      <c r="C631" s="279"/>
      <c r="D631" s="185"/>
    </row>
    <row r="632" spans="1:6" s="258" customFormat="1" ht="105" customHeight="1">
      <c r="A632" s="227" t="s">
        <v>633</v>
      </c>
      <c r="B632" s="282" t="s">
        <v>634</v>
      </c>
      <c r="C632" s="277" t="s">
        <v>4</v>
      </c>
      <c r="D632" s="281">
        <v>6</v>
      </c>
      <c r="E632" s="257"/>
      <c r="F632" s="185">
        <f>D632*E632</f>
        <v>0</v>
      </c>
    </row>
    <row r="633" spans="1:6" s="251" customFormat="1">
      <c r="A633" s="300"/>
      <c r="B633" s="301"/>
      <c r="C633" s="302"/>
      <c r="D633" s="303"/>
      <c r="E633" s="303"/>
      <c r="F633" s="304"/>
    </row>
    <row r="634" spans="1:6" s="251" customFormat="1">
      <c r="A634" s="227"/>
      <c r="B634" s="305" t="s">
        <v>539</v>
      </c>
      <c r="C634" s="218"/>
      <c r="D634" s="184"/>
      <c r="E634" s="184"/>
      <c r="F634" s="404">
        <f>SUM(F625:F632)</f>
        <v>0</v>
      </c>
    </row>
    <row r="635" spans="1:6">
      <c r="B635" s="235"/>
    </row>
    <row r="636" spans="1:6">
      <c r="B636" s="235"/>
    </row>
    <row r="637" spans="1:6">
      <c r="A637" s="227" t="s">
        <v>635</v>
      </c>
      <c r="B637" s="282" t="s">
        <v>541</v>
      </c>
      <c r="E637" s="185"/>
    </row>
    <row r="638" spans="1:6">
      <c r="A638" s="201"/>
      <c r="B638" s="371"/>
    </row>
    <row r="639" spans="1:6" s="258" customFormat="1" ht="60">
      <c r="A639" s="227" t="s">
        <v>636</v>
      </c>
      <c r="B639" s="282" t="s">
        <v>637</v>
      </c>
      <c r="C639" s="277" t="s">
        <v>4</v>
      </c>
      <c r="D639" s="281">
        <v>80</v>
      </c>
      <c r="E639" s="257"/>
      <c r="F639" s="185">
        <f>D639*E639</f>
        <v>0</v>
      </c>
    </row>
    <row r="640" spans="1:6" s="258" customFormat="1">
      <c r="A640" s="227"/>
      <c r="B640" s="297" t="s">
        <v>404</v>
      </c>
    </row>
    <row r="641" spans="1:6">
      <c r="A641" s="227"/>
      <c r="B641" s="282"/>
      <c r="C641" s="279"/>
      <c r="D641" s="185"/>
    </row>
    <row r="642" spans="1:6" s="258" customFormat="1" ht="75">
      <c r="A642" s="227" t="s">
        <v>638</v>
      </c>
      <c r="B642" s="282" t="s">
        <v>639</v>
      </c>
      <c r="C642" s="277"/>
      <c r="D642" s="281"/>
      <c r="E642" s="257"/>
      <c r="F642" s="185"/>
    </row>
    <row r="643" spans="1:6" s="258" customFormat="1">
      <c r="A643" s="227"/>
      <c r="B643" s="282" t="s">
        <v>640</v>
      </c>
      <c r="C643" s="277" t="s">
        <v>4</v>
      </c>
      <c r="D643" s="281">
        <v>15</v>
      </c>
      <c r="E643" s="257"/>
      <c r="F643" s="185">
        <f>D643*E643</f>
        <v>0</v>
      </c>
    </row>
    <row r="644" spans="1:6" s="258" customFormat="1">
      <c r="A644" s="227"/>
      <c r="B644" s="282" t="s">
        <v>641</v>
      </c>
      <c r="C644" s="277" t="s">
        <v>4</v>
      </c>
      <c r="D644" s="281">
        <v>55</v>
      </c>
      <c r="E644" s="257"/>
      <c r="F644" s="185">
        <f>D644*E644</f>
        <v>0</v>
      </c>
    </row>
    <row r="645" spans="1:6" s="258" customFormat="1">
      <c r="A645" s="227"/>
      <c r="B645" s="297"/>
      <c r="C645" s="277"/>
      <c r="D645" s="281"/>
      <c r="E645" s="257"/>
      <c r="F645" s="185"/>
    </row>
    <row r="646" spans="1:6" s="258" customFormat="1" ht="60">
      <c r="A646" s="227" t="s">
        <v>642</v>
      </c>
      <c r="B646" s="282" t="s">
        <v>643</v>
      </c>
      <c r="C646" s="277" t="s">
        <v>4</v>
      </c>
      <c r="D646" s="281">
        <v>90</v>
      </c>
      <c r="E646" s="257"/>
      <c r="F646" s="185">
        <f>D646*E646</f>
        <v>0</v>
      </c>
    </row>
    <row r="647" spans="1:6" s="251" customFormat="1">
      <c r="A647" s="300"/>
      <c r="B647" s="352"/>
      <c r="C647" s="302"/>
      <c r="D647" s="303"/>
      <c r="E647" s="303"/>
      <c r="F647" s="304"/>
    </row>
    <row r="648" spans="1:6" s="251" customFormat="1">
      <c r="A648" s="227"/>
      <c r="B648" s="248" t="s">
        <v>549</v>
      </c>
      <c r="C648" s="218"/>
      <c r="D648" s="184"/>
      <c r="E648" s="184"/>
      <c r="F648" s="404">
        <f>SUM(F639:F646)</f>
        <v>0</v>
      </c>
    </row>
    <row r="649" spans="1:6" s="251" customFormat="1">
      <c r="A649" s="247"/>
      <c r="B649" s="248"/>
      <c r="C649" s="272"/>
      <c r="D649" s="273"/>
      <c r="E649" s="273"/>
      <c r="F649" s="274"/>
    </row>
    <row r="650" spans="1:6" s="251" customFormat="1">
      <c r="A650" s="247"/>
      <c r="B650" s="248"/>
      <c r="C650" s="272"/>
      <c r="D650" s="273"/>
      <c r="E650" s="273"/>
      <c r="F650" s="274"/>
    </row>
    <row r="651" spans="1:6" s="251" customFormat="1">
      <c r="A651" s="247"/>
      <c r="B651" s="248"/>
      <c r="C651" s="272"/>
      <c r="D651" s="273"/>
      <c r="E651" s="273"/>
      <c r="F651" s="274"/>
    </row>
    <row r="652" spans="1:6" s="251" customFormat="1">
      <c r="A652" s="247"/>
      <c r="B652" s="248"/>
      <c r="C652" s="272"/>
      <c r="D652" s="273"/>
      <c r="E652" s="273"/>
      <c r="F652" s="274"/>
    </row>
    <row r="653" spans="1:6" s="251" customFormat="1">
      <c r="A653" s="247"/>
      <c r="B653" s="248"/>
      <c r="C653" s="272"/>
      <c r="D653" s="273"/>
      <c r="E653" s="273"/>
      <c r="F653" s="274"/>
    </row>
    <row r="654" spans="1:6" s="251" customFormat="1">
      <c r="A654" s="247"/>
      <c r="B654" s="248"/>
      <c r="C654" s="272"/>
      <c r="D654" s="273"/>
      <c r="E654" s="273"/>
      <c r="F654" s="274"/>
    </row>
    <row r="655" spans="1:6" s="251" customFormat="1">
      <c r="A655" s="247"/>
      <c r="B655" s="248"/>
      <c r="C655" s="272"/>
      <c r="D655" s="273"/>
      <c r="E655" s="273"/>
      <c r="F655" s="274"/>
    </row>
    <row r="656" spans="1:6" s="251" customFormat="1">
      <c r="A656" s="247"/>
      <c r="B656" s="248"/>
      <c r="C656" s="272"/>
      <c r="D656" s="273"/>
      <c r="E656" s="273"/>
      <c r="F656" s="274"/>
    </row>
    <row r="657" spans="1:6" s="251" customFormat="1">
      <c r="A657" s="247"/>
      <c r="B657" s="248"/>
      <c r="C657" s="272"/>
      <c r="D657" s="273"/>
      <c r="E657" s="273"/>
      <c r="F657" s="274"/>
    </row>
    <row r="658" spans="1:6" s="251" customFormat="1">
      <c r="A658" s="247"/>
      <c r="B658" s="248"/>
      <c r="C658" s="272"/>
      <c r="D658" s="273"/>
      <c r="E658" s="273"/>
      <c r="F658" s="274"/>
    </row>
    <row r="659" spans="1:6" s="251" customFormat="1">
      <c r="A659" s="247"/>
      <c r="B659" s="248"/>
      <c r="C659" s="272"/>
      <c r="D659" s="273"/>
      <c r="E659" s="273"/>
      <c r="F659" s="274"/>
    </row>
    <row r="660" spans="1:6" s="251" customFormat="1">
      <c r="A660" s="247"/>
      <c r="B660" s="248"/>
      <c r="C660" s="272"/>
      <c r="D660" s="273"/>
      <c r="E660" s="273"/>
      <c r="F660" s="274"/>
    </row>
    <row r="661" spans="1:6" s="251" customFormat="1">
      <c r="A661" s="247"/>
      <c r="B661" s="248"/>
      <c r="C661" s="272"/>
      <c r="D661" s="273"/>
      <c r="E661" s="273"/>
      <c r="F661" s="274"/>
    </row>
    <row r="662" spans="1:6" s="251" customFormat="1">
      <c r="A662" s="247"/>
      <c r="B662" s="248"/>
      <c r="C662" s="272"/>
      <c r="D662" s="273"/>
      <c r="E662" s="273"/>
      <c r="F662" s="274"/>
    </row>
    <row r="663" spans="1:6" s="251" customFormat="1">
      <c r="A663" s="247"/>
      <c r="B663" s="248"/>
      <c r="C663" s="272"/>
      <c r="D663" s="273"/>
      <c r="E663" s="273"/>
      <c r="F663" s="274"/>
    </row>
    <row r="665" spans="1:6">
      <c r="B665" s="423" t="s">
        <v>644</v>
      </c>
    </row>
    <row r="666" spans="1:6">
      <c r="B666" s="290"/>
    </row>
    <row r="667" spans="1:6" s="258" customFormat="1">
      <c r="A667" s="373"/>
      <c r="B667" s="290"/>
      <c r="C667" s="255"/>
      <c r="D667" s="257"/>
      <c r="E667" s="257"/>
      <c r="F667" s="281"/>
    </row>
    <row r="668" spans="1:6" s="258" customFormat="1">
      <c r="A668" s="373"/>
      <c r="B668" s="290" t="s">
        <v>551</v>
      </c>
      <c r="C668" s="255"/>
      <c r="D668" s="257"/>
      <c r="E668" s="257"/>
      <c r="F668" s="281"/>
    </row>
    <row r="669" spans="1:6" s="258" customFormat="1">
      <c r="A669" s="373"/>
      <c r="B669" s="290"/>
      <c r="C669" s="255"/>
      <c r="D669" s="257"/>
      <c r="E669" s="257"/>
      <c r="F669" s="281"/>
    </row>
    <row r="670" spans="1:6" s="258" customFormat="1">
      <c r="A670" s="373" t="s">
        <v>33</v>
      </c>
      <c r="B670" s="290" t="s">
        <v>553</v>
      </c>
      <c r="C670" s="255"/>
      <c r="D670" s="257"/>
      <c r="E670" s="257"/>
      <c r="F670" s="281">
        <f>F488</f>
        <v>0</v>
      </c>
    </row>
    <row r="671" spans="1:6" s="258" customFormat="1">
      <c r="A671" s="373" t="s">
        <v>34</v>
      </c>
      <c r="B671" s="290" t="s">
        <v>645</v>
      </c>
      <c r="C671" s="255"/>
      <c r="D671" s="257"/>
      <c r="E671" s="257"/>
      <c r="F671" s="281">
        <f>F501</f>
        <v>0</v>
      </c>
    </row>
    <row r="672" spans="1:6" s="258" customFormat="1">
      <c r="A672" s="373" t="s">
        <v>35</v>
      </c>
      <c r="B672" s="290" t="s">
        <v>554</v>
      </c>
      <c r="C672" s="255"/>
      <c r="D672" s="257"/>
      <c r="E672" s="257"/>
      <c r="F672" s="281">
        <f>F512</f>
        <v>0</v>
      </c>
    </row>
    <row r="673" spans="1:6" s="258" customFormat="1">
      <c r="A673" s="373" t="s">
        <v>36</v>
      </c>
      <c r="B673" s="290" t="s">
        <v>555</v>
      </c>
      <c r="C673" s="255"/>
      <c r="D673" s="257"/>
      <c r="E673" s="257"/>
      <c r="F673" s="281">
        <f>F528</f>
        <v>0</v>
      </c>
    </row>
    <row r="674" spans="1:6" s="258" customFormat="1">
      <c r="A674" s="373" t="s">
        <v>37</v>
      </c>
      <c r="B674" s="290" t="s">
        <v>646</v>
      </c>
      <c r="C674" s="255"/>
      <c r="D674" s="257"/>
      <c r="E674" s="257"/>
      <c r="F674" s="281">
        <f>F537</f>
        <v>0</v>
      </c>
    </row>
    <row r="675" spans="1:6" s="258" customFormat="1">
      <c r="A675" s="373" t="s">
        <v>39</v>
      </c>
      <c r="B675" s="290" t="s">
        <v>647</v>
      </c>
      <c r="C675" s="255"/>
      <c r="D675" s="257"/>
      <c r="E675" s="257"/>
      <c r="F675" s="281">
        <f>F546</f>
        <v>0</v>
      </c>
    </row>
    <row r="676" spans="1:6" s="258" customFormat="1">
      <c r="A676" s="373" t="s">
        <v>40</v>
      </c>
      <c r="B676" s="290" t="s">
        <v>556</v>
      </c>
      <c r="C676" s="255"/>
      <c r="D676" s="257"/>
      <c r="E676" s="257"/>
      <c r="F676" s="281">
        <f>F558</f>
        <v>0</v>
      </c>
    </row>
    <row r="677" spans="1:6" s="258" customFormat="1">
      <c r="A677" s="373" t="s">
        <v>41</v>
      </c>
      <c r="B677" s="290" t="s">
        <v>648</v>
      </c>
      <c r="C677" s="255"/>
      <c r="D677" s="257"/>
      <c r="E677" s="257"/>
      <c r="F677" s="281">
        <f>F575</f>
        <v>0</v>
      </c>
    </row>
    <row r="678" spans="1:6" s="258" customFormat="1">
      <c r="A678" s="373" t="s">
        <v>42</v>
      </c>
      <c r="B678" s="290" t="s">
        <v>558</v>
      </c>
      <c r="C678" s="255"/>
      <c r="D678" s="257"/>
      <c r="E678" s="257"/>
      <c r="F678" s="281">
        <f>F586</f>
        <v>0</v>
      </c>
    </row>
    <row r="679" spans="1:6" s="258" customFormat="1">
      <c r="A679" s="373" t="s">
        <v>43</v>
      </c>
      <c r="B679" s="290" t="s">
        <v>559</v>
      </c>
      <c r="C679" s="255"/>
      <c r="D679" s="257"/>
      <c r="E679" s="257"/>
      <c r="F679" s="281">
        <f>F601</f>
        <v>0</v>
      </c>
    </row>
    <row r="680" spans="1:6" s="258" customFormat="1">
      <c r="A680" s="373" t="s">
        <v>44</v>
      </c>
      <c r="B680" s="290" t="s">
        <v>649</v>
      </c>
      <c r="C680" s="255"/>
      <c r="D680" s="257"/>
      <c r="E680" s="257"/>
      <c r="F680" s="281">
        <f>F612</f>
        <v>0</v>
      </c>
    </row>
    <row r="681" spans="1:6" s="258" customFormat="1">
      <c r="A681" s="373" t="s">
        <v>45</v>
      </c>
      <c r="B681" s="290" t="s">
        <v>561</v>
      </c>
      <c r="C681" s="255"/>
      <c r="D681" s="257"/>
      <c r="E681" s="257"/>
      <c r="F681" s="281">
        <f>F619</f>
        <v>0</v>
      </c>
    </row>
    <row r="682" spans="1:6" s="258" customFormat="1">
      <c r="A682" s="373" t="s">
        <v>46</v>
      </c>
      <c r="B682" s="290" t="s">
        <v>562</v>
      </c>
      <c r="C682" s="255"/>
      <c r="D682" s="257"/>
      <c r="E682" s="257"/>
      <c r="F682" s="281">
        <f>F634</f>
        <v>0</v>
      </c>
    </row>
    <row r="683" spans="1:6" s="258" customFormat="1">
      <c r="A683" s="373" t="s">
        <v>47</v>
      </c>
      <c r="B683" s="290" t="s">
        <v>563</v>
      </c>
      <c r="C683" s="255"/>
      <c r="D683" s="257"/>
      <c r="E683" s="257"/>
      <c r="F683" s="281">
        <f>F648</f>
        <v>0</v>
      </c>
    </row>
    <row r="684" spans="1:6" s="258" customFormat="1">
      <c r="A684" s="373"/>
      <c r="B684" s="290"/>
      <c r="C684" s="255"/>
      <c r="D684" s="257"/>
      <c r="E684" s="257"/>
      <c r="F684" s="281"/>
    </row>
    <row r="685" spans="1:6" s="258" customFormat="1">
      <c r="A685" s="374"/>
      <c r="B685" s="375"/>
      <c r="C685" s="376"/>
      <c r="D685" s="377"/>
      <c r="E685" s="377"/>
      <c r="F685" s="378"/>
    </row>
    <row r="686" spans="1:6" s="258" customFormat="1">
      <c r="A686" s="432"/>
      <c r="B686" s="291" t="s">
        <v>564</v>
      </c>
      <c r="C686" s="353"/>
      <c r="D686" s="354"/>
      <c r="E686" s="354"/>
      <c r="F686" s="355">
        <f>SUM(F670:F683)</f>
        <v>0</v>
      </c>
    </row>
    <row r="688" spans="1:6">
      <c r="A688" s="391"/>
      <c r="B688" s="387"/>
      <c r="C688" s="387"/>
      <c r="D688" s="392"/>
      <c r="E688" s="393"/>
      <c r="F688" s="394"/>
    </row>
    <row r="689" spans="1:6">
      <c r="A689" s="391"/>
      <c r="B689" s="387"/>
      <c r="C689" s="387"/>
      <c r="D689" s="392"/>
      <c r="E689" s="393"/>
      <c r="F689" s="394"/>
    </row>
    <row r="690" spans="1:6">
      <c r="A690" s="391"/>
      <c r="B690" s="387"/>
      <c r="C690" s="387"/>
      <c r="D690" s="392"/>
      <c r="E690" s="393"/>
      <c r="F690" s="394"/>
    </row>
    <row r="691" spans="1:6">
      <c r="A691" s="391"/>
      <c r="B691" s="387"/>
      <c r="C691" s="387"/>
      <c r="D691" s="392"/>
      <c r="E691" s="393"/>
      <c r="F691" s="394"/>
    </row>
    <row r="692" spans="1:6">
      <c r="A692" s="391"/>
      <c r="B692" s="387"/>
      <c r="C692" s="387"/>
      <c r="D692" s="392"/>
      <c r="E692" s="393"/>
      <c r="F692" s="394"/>
    </row>
    <row r="693" spans="1:6">
      <c r="A693" s="391"/>
      <c r="B693" s="387"/>
      <c r="C693" s="387"/>
      <c r="D693" s="392"/>
      <c r="E693" s="393"/>
      <c r="F693" s="394"/>
    </row>
    <row r="694" spans="1:6">
      <c r="A694" s="391"/>
      <c r="B694" s="387"/>
      <c r="C694" s="387"/>
      <c r="D694" s="392"/>
      <c r="E694" s="393"/>
      <c r="F694" s="394"/>
    </row>
    <row r="695" spans="1:6">
      <c r="A695" s="391"/>
      <c r="B695" s="387"/>
      <c r="C695" s="387"/>
      <c r="D695" s="392"/>
      <c r="E695" s="393"/>
      <c r="F695" s="394"/>
    </row>
    <row r="696" spans="1:6">
      <c r="A696" s="391"/>
      <c r="B696" s="387"/>
      <c r="C696" s="387"/>
      <c r="D696" s="392"/>
      <c r="E696" s="393"/>
      <c r="F696" s="394"/>
    </row>
    <row r="697" spans="1:6">
      <c r="A697" s="391"/>
      <c r="B697" s="387"/>
      <c r="C697" s="387"/>
      <c r="D697" s="392"/>
      <c r="E697" s="393"/>
      <c r="F697" s="394"/>
    </row>
    <row r="698" spans="1:6">
      <c r="A698" s="391"/>
      <c r="B698" s="387"/>
      <c r="C698" s="387"/>
      <c r="D698" s="392"/>
      <c r="E698" s="393"/>
      <c r="F698" s="394"/>
    </row>
    <row r="699" spans="1:6">
      <c r="A699" s="391"/>
      <c r="B699" s="387"/>
      <c r="C699" s="387"/>
      <c r="D699" s="392"/>
      <c r="E699" s="393"/>
      <c r="F699" s="394"/>
    </row>
    <row r="700" spans="1:6">
      <c r="A700" s="391"/>
      <c r="B700" s="387"/>
      <c r="C700" s="387"/>
      <c r="D700" s="392"/>
      <c r="E700" s="393"/>
      <c r="F700" s="394"/>
    </row>
    <row r="701" spans="1:6">
      <c r="A701" s="391"/>
      <c r="B701" s="387"/>
      <c r="C701" s="387"/>
      <c r="D701" s="392"/>
      <c r="E701" s="393"/>
      <c r="F701" s="394"/>
    </row>
    <row r="702" spans="1:6">
      <c r="A702" s="391"/>
      <c r="B702" s="387"/>
      <c r="C702" s="387"/>
      <c r="D702" s="392"/>
      <c r="E702" s="393"/>
      <c r="F702" s="394"/>
    </row>
    <row r="703" spans="1:6">
      <c r="A703" s="391"/>
      <c r="B703" s="387"/>
      <c r="C703" s="387"/>
      <c r="D703" s="392"/>
      <c r="E703" s="393"/>
      <c r="F703" s="394"/>
    </row>
    <row r="704" spans="1:6">
      <c r="A704" s="391"/>
      <c r="B704" s="387"/>
      <c r="C704" s="387"/>
      <c r="D704" s="392"/>
      <c r="E704" s="393"/>
      <c r="F704" s="394"/>
    </row>
    <row r="705" spans="1:6">
      <c r="A705" s="391"/>
      <c r="B705" s="387"/>
      <c r="C705" s="387"/>
      <c r="D705" s="392"/>
      <c r="E705" s="393"/>
      <c r="F705" s="394"/>
    </row>
    <row r="706" spans="1:6">
      <c r="A706" s="391"/>
      <c r="B706" s="387"/>
      <c r="C706" s="387"/>
      <c r="D706" s="392"/>
      <c r="E706" s="393"/>
      <c r="F706" s="394"/>
    </row>
    <row r="707" spans="1:6">
      <c r="A707" s="391"/>
      <c r="B707" s="387"/>
      <c r="C707" s="387"/>
      <c r="D707" s="392"/>
      <c r="E707" s="393"/>
      <c r="F707" s="394"/>
    </row>
    <row r="708" spans="1:6">
      <c r="A708" s="391"/>
      <c r="B708" s="387"/>
      <c r="C708" s="387"/>
      <c r="D708" s="392"/>
      <c r="E708" s="393"/>
      <c r="F708" s="394"/>
    </row>
    <row r="709" spans="1:6">
      <c r="A709" s="391"/>
      <c r="B709" s="387"/>
      <c r="C709" s="387"/>
      <c r="D709" s="392"/>
      <c r="E709" s="393"/>
      <c r="F709" s="394"/>
    </row>
    <row r="710" spans="1:6">
      <c r="A710" s="391"/>
      <c r="B710" s="387"/>
      <c r="C710" s="387"/>
      <c r="D710" s="392"/>
      <c r="E710" s="393"/>
      <c r="F710" s="394"/>
    </row>
    <row r="711" spans="1:6">
      <c r="A711" s="391"/>
      <c r="B711" s="387"/>
      <c r="C711" s="387"/>
      <c r="D711" s="392"/>
      <c r="E711" s="393"/>
      <c r="F711" s="394"/>
    </row>
    <row r="712" spans="1:6">
      <c r="A712" s="391"/>
      <c r="B712" s="387"/>
      <c r="C712" s="387"/>
      <c r="D712" s="392"/>
      <c r="E712" s="393"/>
      <c r="F712" s="394"/>
    </row>
    <row r="713" spans="1:6">
      <c r="A713" s="391"/>
      <c r="B713" s="387"/>
      <c r="C713" s="387"/>
      <c r="D713" s="392"/>
      <c r="E713" s="393"/>
      <c r="F713" s="394"/>
    </row>
    <row r="714" spans="1:6">
      <c r="A714" s="391"/>
      <c r="B714" s="387"/>
      <c r="C714" s="387"/>
      <c r="D714" s="392"/>
      <c r="E714" s="393"/>
      <c r="F714" s="394"/>
    </row>
    <row r="715" spans="1:6">
      <c r="A715" s="391"/>
      <c r="B715" s="387"/>
      <c r="C715" s="387"/>
      <c r="D715" s="392"/>
      <c r="E715" s="393"/>
      <c r="F715" s="394"/>
    </row>
    <row r="716" spans="1:6">
      <c r="A716" s="391"/>
      <c r="B716" s="387"/>
      <c r="C716" s="387"/>
      <c r="D716" s="392"/>
      <c r="E716" s="393"/>
      <c r="F716" s="394"/>
    </row>
    <row r="717" spans="1:6">
      <c r="A717" s="183"/>
      <c r="B717" s="717" t="s">
        <v>650</v>
      </c>
      <c r="C717" s="717"/>
      <c r="D717" s="717"/>
    </row>
    <row r="718" spans="1:6">
      <c r="A718" s="216"/>
      <c r="B718" s="217"/>
    </row>
    <row r="719" spans="1:6">
      <c r="A719" s="201"/>
      <c r="B719" s="202"/>
    </row>
    <row r="720" spans="1:6">
      <c r="A720" s="227" t="s">
        <v>314</v>
      </c>
      <c r="B720" s="228" t="s">
        <v>315</v>
      </c>
      <c r="E720" s="185"/>
    </row>
    <row r="721" spans="1:6">
      <c r="A721" s="227"/>
    </row>
    <row r="722" spans="1:6" s="251" customFormat="1" ht="90" customHeight="1">
      <c r="A722" s="243" t="s">
        <v>318</v>
      </c>
      <c r="B722" s="263" t="s">
        <v>651</v>
      </c>
      <c r="C722" s="250" t="s">
        <v>4</v>
      </c>
      <c r="D722" s="244">
        <v>1000</v>
      </c>
      <c r="E722" s="244"/>
      <c r="F722" s="185">
        <f>D722*E722</f>
        <v>0</v>
      </c>
    </row>
    <row r="723" spans="1:6" s="251" customFormat="1">
      <c r="A723" s="243"/>
      <c r="B723" s="252"/>
      <c r="C723" s="250"/>
      <c r="D723" s="244"/>
      <c r="E723" s="244"/>
      <c r="F723" s="245"/>
    </row>
    <row r="724" spans="1:6" s="406" customFormat="1" ht="60">
      <c r="A724" s="253" t="s">
        <v>567</v>
      </c>
      <c r="B724" s="282" t="s">
        <v>581</v>
      </c>
      <c r="D724" s="278"/>
      <c r="E724" s="278"/>
      <c r="F724" s="278"/>
    </row>
    <row r="725" spans="1:6" s="258" customFormat="1">
      <c r="A725" s="356"/>
      <c r="B725" s="254" t="s">
        <v>582</v>
      </c>
      <c r="C725" s="277" t="s">
        <v>3</v>
      </c>
      <c r="D725" s="278">
        <v>20</v>
      </c>
      <c r="E725" s="296"/>
      <c r="F725" s="185">
        <f>D725*E725</f>
        <v>0</v>
      </c>
    </row>
    <row r="726" spans="1:6" s="258" customFormat="1">
      <c r="A726" s="356"/>
      <c r="B726" s="254"/>
      <c r="C726" s="277"/>
      <c r="D726" s="278"/>
      <c r="E726" s="296"/>
      <c r="F726" s="361"/>
    </row>
    <row r="727" spans="1:6" s="258" customFormat="1" ht="150" customHeight="1">
      <c r="A727" s="429" t="s">
        <v>569</v>
      </c>
      <c r="B727" s="282" t="s">
        <v>652</v>
      </c>
      <c r="C727" s="255" t="s">
        <v>3</v>
      </c>
      <c r="D727" s="257">
        <v>70</v>
      </c>
      <c r="E727" s="257"/>
      <c r="F727" s="185">
        <f>D727*E727</f>
        <v>0</v>
      </c>
    </row>
    <row r="728" spans="1:6" s="242" customFormat="1">
      <c r="A728" s="237"/>
      <c r="B728" s="238"/>
      <c r="C728" s="239"/>
      <c r="D728" s="240"/>
      <c r="E728" s="240"/>
      <c r="F728" s="241"/>
    </row>
    <row r="729" spans="1:6" s="242" customFormat="1">
      <c r="A729" s="243"/>
      <c r="B729" s="718" t="s">
        <v>321</v>
      </c>
      <c r="C729" s="718"/>
      <c r="D729" s="718"/>
      <c r="E729" s="244"/>
      <c r="F729" s="334">
        <f>SUM(F722:F727)</f>
        <v>0</v>
      </c>
    </row>
    <row r="730" spans="1:6">
      <c r="A730" s="201"/>
      <c r="B730" s="202"/>
    </row>
    <row r="731" spans="1:6">
      <c r="A731" s="227"/>
      <c r="B731" s="289"/>
    </row>
    <row r="732" spans="1:6">
      <c r="A732" s="227" t="s">
        <v>322</v>
      </c>
      <c r="B732" s="290" t="s">
        <v>394</v>
      </c>
      <c r="E732" s="185"/>
    </row>
    <row r="733" spans="1:6" s="294" customFormat="1">
      <c r="A733" s="227"/>
      <c r="B733" s="290"/>
      <c r="C733" s="279"/>
      <c r="D733" s="292"/>
      <c r="E733" s="293"/>
      <c r="F733" s="292"/>
    </row>
    <row r="734" spans="1:6" ht="60">
      <c r="A734" s="227" t="s">
        <v>325</v>
      </c>
      <c r="B734" s="282" t="s">
        <v>653</v>
      </c>
      <c r="C734" s="279" t="s">
        <v>340</v>
      </c>
      <c r="D734" s="257">
        <v>33.4</v>
      </c>
      <c r="E734" s="257"/>
      <c r="F734" s="185">
        <f>D734*E734</f>
        <v>0</v>
      </c>
    </row>
    <row r="735" spans="1:6">
      <c r="B735" s="235"/>
    </row>
    <row r="736" spans="1:6" ht="105" customHeight="1">
      <c r="A736" s="227" t="s">
        <v>327</v>
      </c>
      <c r="B736" s="235" t="s">
        <v>654</v>
      </c>
      <c r="C736" s="279"/>
      <c r="D736" s="185"/>
    </row>
    <row r="737" spans="1:253">
      <c r="A737" s="227"/>
      <c r="B737" s="280" t="s">
        <v>655</v>
      </c>
      <c r="C737" s="279" t="s">
        <v>4</v>
      </c>
      <c r="D737" s="257">
        <v>100</v>
      </c>
      <c r="E737" s="257"/>
      <c r="F737" s="185">
        <f>D737*E737</f>
        <v>0</v>
      </c>
    </row>
    <row r="738" spans="1:253">
      <c r="A738" s="227"/>
      <c r="B738" s="280" t="s">
        <v>656</v>
      </c>
      <c r="C738" s="279" t="s">
        <v>3</v>
      </c>
      <c r="D738" s="257">
        <v>5</v>
      </c>
      <c r="E738" s="257"/>
      <c r="F738" s="185">
        <f>D738*E738</f>
        <v>0</v>
      </c>
    </row>
    <row r="739" spans="1:253">
      <c r="A739" s="323"/>
      <c r="B739" s="324"/>
      <c r="C739" s="325"/>
      <c r="D739" s="326"/>
      <c r="E739" s="326"/>
      <c r="F739" s="327"/>
      <c r="G739" s="328"/>
      <c r="H739" s="328"/>
      <c r="I739" s="328"/>
      <c r="J739" s="328"/>
      <c r="K739" s="328"/>
      <c r="L739" s="328"/>
      <c r="M739" s="328"/>
      <c r="N739" s="328"/>
      <c r="O739" s="328"/>
      <c r="P739" s="328"/>
      <c r="Q739" s="328"/>
      <c r="R739" s="328"/>
      <c r="S739" s="328"/>
      <c r="T739" s="328"/>
      <c r="U739" s="328"/>
      <c r="V739" s="328"/>
      <c r="W739" s="328"/>
      <c r="X739" s="328"/>
      <c r="Y739" s="328"/>
      <c r="Z739" s="328"/>
      <c r="AA739" s="328"/>
      <c r="AB739" s="328"/>
      <c r="AC739" s="328"/>
      <c r="AD739" s="328"/>
      <c r="AE739" s="328"/>
      <c r="AF739" s="328"/>
      <c r="AG739" s="328"/>
      <c r="AH739" s="328"/>
      <c r="AI739" s="328"/>
      <c r="AJ739" s="328"/>
      <c r="AK739" s="328"/>
      <c r="AL739" s="328"/>
      <c r="AM739" s="328"/>
      <c r="AN739" s="328"/>
      <c r="AO739" s="328"/>
      <c r="AP739" s="328"/>
      <c r="AQ739" s="328"/>
      <c r="AR739" s="328"/>
      <c r="AS739" s="328"/>
      <c r="AT739" s="328"/>
      <c r="AU739" s="328"/>
      <c r="AV739" s="328"/>
      <c r="AW739" s="328"/>
      <c r="AX739" s="328"/>
      <c r="AY739" s="328"/>
      <c r="AZ739" s="328"/>
      <c r="BA739" s="328"/>
      <c r="BB739" s="328"/>
      <c r="BC739" s="328"/>
      <c r="BD739" s="328"/>
      <c r="BE739" s="328"/>
      <c r="BF739" s="328"/>
      <c r="BG739" s="328"/>
      <c r="BH739" s="328"/>
      <c r="BI739" s="328"/>
      <c r="BJ739" s="328"/>
      <c r="BK739" s="328"/>
      <c r="BL739" s="328"/>
      <c r="BM739" s="328"/>
      <c r="BN739" s="328"/>
      <c r="BO739" s="328"/>
      <c r="BP739" s="328"/>
      <c r="BQ739" s="328"/>
      <c r="BR739" s="328"/>
      <c r="BS739" s="328"/>
      <c r="BT739" s="328"/>
      <c r="BU739" s="328"/>
      <c r="BV739" s="328"/>
      <c r="BW739" s="328"/>
      <c r="BX739" s="328"/>
      <c r="BY739" s="328"/>
      <c r="BZ739" s="328"/>
      <c r="CA739" s="328"/>
      <c r="CB739" s="328"/>
      <c r="CC739" s="328"/>
      <c r="CD739" s="328"/>
      <c r="CE739" s="328"/>
      <c r="CF739" s="328"/>
      <c r="CG739" s="328"/>
      <c r="CH739" s="328"/>
      <c r="CI739" s="328"/>
      <c r="CJ739" s="328"/>
      <c r="CK739" s="328"/>
      <c r="CL739" s="328"/>
      <c r="CM739" s="328"/>
      <c r="CN739" s="328"/>
      <c r="CO739" s="328"/>
      <c r="CP739" s="328"/>
      <c r="CQ739" s="328"/>
      <c r="CR739" s="328"/>
      <c r="CS739" s="328"/>
      <c r="CT739" s="328"/>
      <c r="CU739" s="328"/>
      <c r="CV739" s="328"/>
      <c r="CW739" s="328"/>
      <c r="CX739" s="328"/>
      <c r="CY739" s="328"/>
      <c r="CZ739" s="328"/>
      <c r="DA739" s="328"/>
      <c r="DB739" s="328"/>
      <c r="DC739" s="328"/>
      <c r="DD739" s="328"/>
      <c r="DE739" s="328"/>
      <c r="DF739" s="328"/>
      <c r="DG739" s="328"/>
      <c r="DH739" s="328"/>
      <c r="DI739" s="328"/>
      <c r="DJ739" s="328"/>
      <c r="DK739" s="328"/>
      <c r="DL739" s="328"/>
      <c r="DM739" s="328"/>
      <c r="DN739" s="328"/>
      <c r="DO739" s="328"/>
      <c r="DP739" s="328"/>
      <c r="DQ739" s="328"/>
      <c r="DR739" s="328"/>
      <c r="DS739" s="328"/>
      <c r="DT739" s="328"/>
      <c r="DU739" s="328"/>
      <c r="DV739" s="328"/>
      <c r="DW739" s="328"/>
      <c r="DX739" s="328"/>
      <c r="DY739" s="328"/>
      <c r="DZ739" s="328"/>
      <c r="EA739" s="328"/>
      <c r="EB739" s="328"/>
      <c r="EC739" s="328"/>
      <c r="ED739" s="328"/>
      <c r="EE739" s="328"/>
      <c r="EF739" s="328"/>
      <c r="EG739" s="328"/>
      <c r="EH739" s="328"/>
      <c r="EI739" s="328"/>
      <c r="EJ739" s="328"/>
      <c r="EK739" s="328"/>
      <c r="EL739" s="328"/>
      <c r="EM739" s="328"/>
      <c r="EN739" s="328"/>
      <c r="EO739" s="328"/>
      <c r="EP739" s="328"/>
      <c r="EQ739" s="328"/>
      <c r="ER739" s="328"/>
      <c r="ES739" s="328"/>
      <c r="ET739" s="328"/>
      <c r="EU739" s="328"/>
      <c r="EV739" s="328"/>
      <c r="EW739" s="328"/>
      <c r="EX739" s="328"/>
      <c r="EY739" s="328"/>
      <c r="EZ739" s="328"/>
      <c r="FA739" s="328"/>
      <c r="FB739" s="328"/>
      <c r="FC739" s="328"/>
      <c r="FD739" s="328"/>
      <c r="FE739" s="328"/>
      <c r="FF739" s="328"/>
      <c r="FG739" s="328"/>
      <c r="FH739" s="328"/>
      <c r="FI739" s="328"/>
      <c r="FJ739" s="328"/>
      <c r="FK739" s="328"/>
      <c r="FL739" s="328"/>
      <c r="FM739" s="328"/>
      <c r="FN739" s="328"/>
      <c r="FO739" s="328"/>
      <c r="FP739" s="328"/>
      <c r="FQ739" s="328"/>
      <c r="FR739" s="328"/>
      <c r="FS739" s="328"/>
      <c r="FT739" s="328"/>
      <c r="FU739" s="328"/>
      <c r="FV739" s="328"/>
      <c r="FW739" s="328"/>
      <c r="FX739" s="328"/>
      <c r="FY739" s="328"/>
      <c r="FZ739" s="328"/>
      <c r="GA739" s="328"/>
      <c r="GB739" s="328"/>
      <c r="GC739" s="328"/>
      <c r="GD739" s="328"/>
      <c r="GE739" s="328"/>
      <c r="GF739" s="328"/>
      <c r="GG739" s="328"/>
      <c r="GH739" s="328"/>
      <c r="GI739" s="328"/>
      <c r="GJ739" s="328"/>
      <c r="GK739" s="328"/>
      <c r="GL739" s="328"/>
      <c r="GM739" s="328"/>
      <c r="GN739" s="328"/>
      <c r="GO739" s="328"/>
      <c r="GP739" s="328"/>
      <c r="GQ739" s="328"/>
      <c r="GR739" s="328"/>
      <c r="GS739" s="328"/>
      <c r="GT739" s="328"/>
      <c r="GU739" s="328"/>
      <c r="GV739" s="328"/>
      <c r="GW739" s="328"/>
      <c r="GX739" s="328"/>
      <c r="GY739" s="328"/>
      <c r="GZ739" s="328"/>
      <c r="HA739" s="328"/>
      <c r="HB739" s="328"/>
      <c r="HC739" s="328"/>
      <c r="HD739" s="328"/>
      <c r="HE739" s="328"/>
      <c r="HF739" s="328"/>
      <c r="HG739" s="328"/>
      <c r="HH739" s="328"/>
      <c r="HI739" s="328"/>
      <c r="HJ739" s="328"/>
      <c r="HK739" s="328"/>
      <c r="HL739" s="328"/>
      <c r="HM739" s="328"/>
      <c r="HN739" s="328"/>
      <c r="HO739" s="328"/>
      <c r="HP739" s="328"/>
      <c r="HQ739" s="328"/>
      <c r="HR739" s="328"/>
      <c r="HS739" s="328"/>
      <c r="HT739" s="328"/>
      <c r="HU739" s="328"/>
      <c r="HV739" s="328"/>
      <c r="HW739" s="328"/>
      <c r="HX739" s="328"/>
      <c r="HY739" s="328"/>
      <c r="HZ739" s="328"/>
      <c r="IA739" s="328"/>
      <c r="IB739" s="328"/>
      <c r="IC739" s="328"/>
      <c r="ID739" s="328"/>
      <c r="IE739" s="328"/>
      <c r="IF739" s="328"/>
      <c r="IG739" s="328"/>
      <c r="IH739" s="328"/>
      <c r="II739" s="328"/>
      <c r="IJ739" s="328"/>
      <c r="IK739" s="328"/>
      <c r="IL739" s="328"/>
      <c r="IM739" s="328"/>
      <c r="IN739" s="328"/>
      <c r="IO739" s="328"/>
      <c r="IP739" s="328"/>
      <c r="IQ739" s="328"/>
      <c r="IR739" s="328"/>
      <c r="IS739" s="328"/>
    </row>
    <row r="740" spans="1:253">
      <c r="A740" s="329"/>
      <c r="B740" s="331" t="s">
        <v>415</v>
      </c>
      <c r="C740" s="332"/>
      <c r="D740" s="333"/>
      <c r="E740" s="333"/>
      <c r="F740" s="334">
        <f>SUM(F734:F738)</f>
        <v>0</v>
      </c>
      <c r="G740" s="328"/>
      <c r="H740" s="328"/>
      <c r="I740" s="328"/>
      <c r="J740" s="328"/>
      <c r="K740" s="328"/>
      <c r="L740" s="328"/>
      <c r="M740" s="328"/>
      <c r="N740" s="328"/>
      <c r="O740" s="328"/>
      <c r="P740" s="328"/>
      <c r="Q740" s="328"/>
      <c r="R740" s="328"/>
      <c r="S740" s="328"/>
      <c r="T740" s="328"/>
      <c r="U740" s="328"/>
      <c r="V740" s="328"/>
      <c r="W740" s="328"/>
      <c r="X740" s="328"/>
      <c r="Y740" s="328"/>
      <c r="Z740" s="328"/>
      <c r="AA740" s="328"/>
      <c r="AB740" s="328"/>
      <c r="AC740" s="328"/>
      <c r="AD740" s="328"/>
      <c r="AE740" s="328"/>
      <c r="AF740" s="328"/>
      <c r="AG740" s="328"/>
      <c r="AH740" s="328"/>
      <c r="AI740" s="328"/>
      <c r="AJ740" s="328"/>
      <c r="AK740" s="328"/>
      <c r="AL740" s="328"/>
      <c r="AM740" s="328"/>
      <c r="AN740" s="328"/>
      <c r="AO740" s="328"/>
      <c r="AP740" s="328"/>
      <c r="AQ740" s="328"/>
      <c r="AR740" s="328"/>
      <c r="AS740" s="328"/>
      <c r="AT740" s="328"/>
      <c r="AU740" s="328"/>
      <c r="AV740" s="328"/>
      <c r="AW740" s="328"/>
      <c r="AX740" s="328"/>
      <c r="AY740" s="328"/>
      <c r="AZ740" s="328"/>
      <c r="BA740" s="328"/>
      <c r="BB740" s="328"/>
      <c r="BC740" s="328"/>
      <c r="BD740" s="328"/>
      <c r="BE740" s="328"/>
      <c r="BF740" s="328"/>
      <c r="BG740" s="328"/>
      <c r="BH740" s="328"/>
      <c r="BI740" s="328"/>
      <c r="BJ740" s="328"/>
      <c r="BK740" s="328"/>
      <c r="BL740" s="328"/>
      <c r="BM740" s="328"/>
      <c r="BN740" s="328"/>
      <c r="BO740" s="328"/>
      <c r="BP740" s="328"/>
      <c r="BQ740" s="328"/>
      <c r="BR740" s="328"/>
      <c r="BS740" s="328"/>
      <c r="BT740" s="328"/>
      <c r="BU740" s="328"/>
      <c r="BV740" s="328"/>
      <c r="BW740" s="328"/>
      <c r="BX740" s="328"/>
      <c r="BY740" s="328"/>
      <c r="BZ740" s="328"/>
      <c r="CA740" s="328"/>
      <c r="CB740" s="328"/>
      <c r="CC740" s="328"/>
      <c r="CD740" s="328"/>
      <c r="CE740" s="328"/>
      <c r="CF740" s="328"/>
      <c r="CG740" s="328"/>
      <c r="CH740" s="328"/>
      <c r="CI740" s="328"/>
      <c r="CJ740" s="328"/>
      <c r="CK740" s="328"/>
      <c r="CL740" s="328"/>
      <c r="CM740" s="328"/>
      <c r="CN740" s="328"/>
      <c r="CO740" s="328"/>
      <c r="CP740" s="328"/>
      <c r="CQ740" s="328"/>
      <c r="CR740" s="328"/>
      <c r="CS740" s="328"/>
      <c r="CT740" s="328"/>
      <c r="CU740" s="328"/>
      <c r="CV740" s="328"/>
      <c r="CW740" s="328"/>
      <c r="CX740" s="328"/>
      <c r="CY740" s="328"/>
      <c r="CZ740" s="328"/>
      <c r="DA740" s="328"/>
      <c r="DB740" s="328"/>
      <c r="DC740" s="328"/>
      <c r="DD740" s="328"/>
      <c r="DE740" s="328"/>
      <c r="DF740" s="328"/>
      <c r="DG740" s="328"/>
      <c r="DH740" s="328"/>
      <c r="DI740" s="328"/>
      <c r="DJ740" s="328"/>
      <c r="DK740" s="328"/>
      <c r="DL740" s="328"/>
      <c r="DM740" s="328"/>
      <c r="DN740" s="328"/>
      <c r="DO740" s="328"/>
      <c r="DP740" s="328"/>
      <c r="DQ740" s="328"/>
      <c r="DR740" s="328"/>
      <c r="DS740" s="328"/>
      <c r="DT740" s="328"/>
      <c r="DU740" s="328"/>
      <c r="DV740" s="328"/>
      <c r="DW740" s="328"/>
      <c r="DX740" s="328"/>
      <c r="DY740" s="328"/>
      <c r="DZ740" s="328"/>
      <c r="EA740" s="328"/>
      <c r="EB740" s="328"/>
      <c r="EC740" s="328"/>
      <c r="ED740" s="328"/>
      <c r="EE740" s="328"/>
      <c r="EF740" s="328"/>
      <c r="EG740" s="328"/>
      <c r="EH740" s="328"/>
      <c r="EI740" s="328"/>
      <c r="EJ740" s="328"/>
      <c r="EK740" s="328"/>
      <c r="EL740" s="328"/>
      <c r="EM740" s="328"/>
      <c r="EN740" s="328"/>
      <c r="EO740" s="328"/>
      <c r="EP740" s="328"/>
      <c r="EQ740" s="328"/>
      <c r="ER740" s="328"/>
      <c r="ES740" s="328"/>
      <c r="ET740" s="328"/>
      <c r="EU740" s="328"/>
      <c r="EV740" s="328"/>
      <c r="EW740" s="328"/>
      <c r="EX740" s="328"/>
      <c r="EY740" s="328"/>
      <c r="EZ740" s="328"/>
      <c r="FA740" s="328"/>
      <c r="FB740" s="328"/>
      <c r="FC740" s="328"/>
      <c r="FD740" s="328"/>
      <c r="FE740" s="328"/>
      <c r="FF740" s="328"/>
      <c r="FG740" s="328"/>
      <c r="FH740" s="328"/>
      <c r="FI740" s="328"/>
      <c r="FJ740" s="328"/>
      <c r="FK740" s="328"/>
      <c r="FL740" s="328"/>
      <c r="FM740" s="328"/>
      <c r="FN740" s="328"/>
      <c r="FO740" s="328"/>
      <c r="FP740" s="328"/>
      <c r="FQ740" s="328"/>
      <c r="FR740" s="328"/>
      <c r="FS740" s="328"/>
      <c r="FT740" s="328"/>
      <c r="FU740" s="328"/>
      <c r="FV740" s="328"/>
      <c r="FW740" s="328"/>
      <c r="FX740" s="328"/>
      <c r="FY740" s="328"/>
      <c r="FZ740" s="328"/>
      <c r="GA740" s="328"/>
      <c r="GB740" s="328"/>
      <c r="GC740" s="328"/>
      <c r="GD740" s="328"/>
      <c r="GE740" s="328"/>
      <c r="GF740" s="328"/>
      <c r="GG740" s="328"/>
      <c r="GH740" s="328"/>
      <c r="GI740" s="328"/>
      <c r="GJ740" s="328"/>
      <c r="GK740" s="328"/>
      <c r="GL740" s="328"/>
      <c r="GM740" s="328"/>
      <c r="GN740" s="328"/>
      <c r="GO740" s="328"/>
      <c r="GP740" s="328"/>
      <c r="GQ740" s="328"/>
      <c r="GR740" s="328"/>
      <c r="GS740" s="328"/>
      <c r="GT740" s="328"/>
      <c r="GU740" s="328"/>
      <c r="GV740" s="328"/>
      <c r="GW740" s="328"/>
      <c r="GX740" s="328"/>
      <c r="GY740" s="328"/>
      <c r="GZ740" s="328"/>
      <c r="HA740" s="328"/>
      <c r="HB740" s="328"/>
      <c r="HC740" s="328"/>
      <c r="HD740" s="328"/>
      <c r="HE740" s="328"/>
      <c r="HF740" s="328"/>
      <c r="HG740" s="328"/>
      <c r="HH740" s="328"/>
      <c r="HI740" s="328"/>
      <c r="HJ740" s="328"/>
      <c r="HK740" s="328"/>
      <c r="HL740" s="328"/>
      <c r="HM740" s="328"/>
      <c r="HN740" s="328"/>
      <c r="HO740" s="328"/>
      <c r="HP740" s="328"/>
      <c r="HQ740" s="328"/>
      <c r="HR740" s="328"/>
      <c r="HS740" s="328"/>
      <c r="HT740" s="328"/>
      <c r="HU740" s="328"/>
      <c r="HV740" s="328"/>
      <c r="HW740" s="328"/>
      <c r="HX740" s="328"/>
      <c r="HY740" s="328"/>
      <c r="HZ740" s="328"/>
      <c r="IA740" s="328"/>
      <c r="IB740" s="328"/>
      <c r="IC740" s="328"/>
      <c r="ID740" s="328"/>
      <c r="IE740" s="328"/>
      <c r="IF740" s="328"/>
      <c r="IG740" s="328"/>
      <c r="IH740" s="328"/>
      <c r="II740" s="328"/>
      <c r="IJ740" s="328"/>
      <c r="IK740" s="328"/>
      <c r="IL740" s="328"/>
      <c r="IM740" s="328"/>
      <c r="IN740" s="328"/>
      <c r="IO740" s="328"/>
      <c r="IP740" s="328"/>
      <c r="IQ740" s="328"/>
      <c r="IR740" s="328"/>
      <c r="IS740" s="328"/>
    </row>
    <row r="741" spans="1:253">
      <c r="A741" s="329"/>
      <c r="B741" s="318"/>
      <c r="C741" s="319"/>
      <c r="D741" s="320"/>
      <c r="E741" s="320"/>
      <c r="F741" s="321"/>
      <c r="G741" s="328"/>
      <c r="H741" s="328"/>
      <c r="I741" s="328"/>
      <c r="J741" s="328"/>
      <c r="K741" s="328"/>
      <c r="L741" s="328"/>
      <c r="M741" s="328"/>
      <c r="N741" s="328"/>
      <c r="O741" s="328"/>
      <c r="P741" s="328"/>
      <c r="Q741" s="328"/>
      <c r="R741" s="328"/>
      <c r="S741" s="328"/>
      <c r="T741" s="328"/>
      <c r="U741" s="328"/>
      <c r="V741" s="328"/>
      <c r="W741" s="328"/>
      <c r="X741" s="328"/>
      <c r="Y741" s="328"/>
      <c r="Z741" s="328"/>
      <c r="AA741" s="328"/>
      <c r="AB741" s="328"/>
      <c r="AC741" s="328"/>
      <c r="AD741" s="328"/>
      <c r="AE741" s="328"/>
      <c r="AF741" s="328"/>
      <c r="AG741" s="328"/>
      <c r="AH741" s="328"/>
      <c r="AI741" s="328"/>
      <c r="AJ741" s="328"/>
      <c r="AK741" s="328"/>
      <c r="AL741" s="328"/>
      <c r="AM741" s="328"/>
      <c r="AN741" s="328"/>
      <c r="AO741" s="328"/>
      <c r="AP741" s="328"/>
      <c r="AQ741" s="328"/>
      <c r="AR741" s="328"/>
      <c r="AS741" s="328"/>
      <c r="AT741" s="328"/>
      <c r="AU741" s="328"/>
      <c r="AV741" s="328"/>
      <c r="AW741" s="328"/>
      <c r="AX741" s="328"/>
      <c r="AY741" s="328"/>
      <c r="AZ741" s="328"/>
      <c r="BA741" s="328"/>
      <c r="BB741" s="328"/>
      <c r="BC741" s="328"/>
      <c r="BD741" s="328"/>
      <c r="BE741" s="328"/>
      <c r="BF741" s="328"/>
      <c r="BG741" s="328"/>
      <c r="BH741" s="328"/>
      <c r="BI741" s="328"/>
      <c r="BJ741" s="328"/>
      <c r="BK741" s="328"/>
      <c r="BL741" s="328"/>
      <c r="BM741" s="328"/>
      <c r="BN741" s="328"/>
      <c r="BO741" s="328"/>
      <c r="BP741" s="328"/>
      <c r="BQ741" s="328"/>
      <c r="BR741" s="328"/>
      <c r="BS741" s="328"/>
      <c r="BT741" s="328"/>
      <c r="BU741" s="328"/>
      <c r="BV741" s="328"/>
      <c r="BW741" s="328"/>
      <c r="BX741" s="328"/>
      <c r="BY741" s="328"/>
      <c r="BZ741" s="328"/>
      <c r="CA741" s="328"/>
      <c r="CB741" s="328"/>
      <c r="CC741" s="328"/>
      <c r="CD741" s="328"/>
      <c r="CE741" s="328"/>
      <c r="CF741" s="328"/>
      <c r="CG741" s="328"/>
      <c r="CH741" s="328"/>
      <c r="CI741" s="328"/>
      <c r="CJ741" s="328"/>
      <c r="CK741" s="328"/>
      <c r="CL741" s="328"/>
      <c r="CM741" s="328"/>
      <c r="CN741" s="328"/>
      <c r="CO741" s="328"/>
      <c r="CP741" s="328"/>
      <c r="CQ741" s="328"/>
      <c r="CR741" s="328"/>
      <c r="CS741" s="328"/>
      <c r="CT741" s="328"/>
      <c r="CU741" s="328"/>
      <c r="CV741" s="328"/>
      <c r="CW741" s="328"/>
      <c r="CX741" s="328"/>
      <c r="CY741" s="328"/>
      <c r="CZ741" s="328"/>
      <c r="DA741" s="328"/>
      <c r="DB741" s="328"/>
      <c r="DC741" s="328"/>
      <c r="DD741" s="328"/>
      <c r="DE741" s="328"/>
      <c r="DF741" s="328"/>
      <c r="DG741" s="328"/>
      <c r="DH741" s="328"/>
      <c r="DI741" s="328"/>
      <c r="DJ741" s="328"/>
      <c r="DK741" s="328"/>
      <c r="DL741" s="328"/>
      <c r="DM741" s="328"/>
      <c r="DN741" s="328"/>
      <c r="DO741" s="328"/>
      <c r="DP741" s="328"/>
      <c r="DQ741" s="328"/>
      <c r="DR741" s="328"/>
      <c r="DS741" s="328"/>
      <c r="DT741" s="328"/>
      <c r="DU741" s="328"/>
      <c r="DV741" s="328"/>
      <c r="DW741" s="328"/>
      <c r="DX741" s="328"/>
      <c r="DY741" s="328"/>
      <c r="DZ741" s="328"/>
      <c r="EA741" s="328"/>
      <c r="EB741" s="328"/>
      <c r="EC741" s="328"/>
      <c r="ED741" s="328"/>
      <c r="EE741" s="328"/>
      <c r="EF741" s="328"/>
      <c r="EG741" s="328"/>
      <c r="EH741" s="328"/>
      <c r="EI741" s="328"/>
      <c r="EJ741" s="328"/>
      <c r="EK741" s="328"/>
      <c r="EL741" s="328"/>
      <c r="EM741" s="328"/>
      <c r="EN741" s="328"/>
      <c r="EO741" s="328"/>
      <c r="EP741" s="328"/>
      <c r="EQ741" s="328"/>
      <c r="ER741" s="328"/>
      <c r="ES741" s="328"/>
      <c r="ET741" s="328"/>
      <c r="EU741" s="328"/>
      <c r="EV741" s="328"/>
      <c r="EW741" s="328"/>
      <c r="EX741" s="328"/>
      <c r="EY741" s="328"/>
      <c r="EZ741" s="328"/>
      <c r="FA741" s="328"/>
      <c r="FB741" s="328"/>
      <c r="FC741" s="328"/>
      <c r="FD741" s="328"/>
      <c r="FE741" s="328"/>
      <c r="FF741" s="328"/>
      <c r="FG741" s="328"/>
      <c r="FH741" s="328"/>
      <c r="FI741" s="328"/>
      <c r="FJ741" s="328"/>
      <c r="FK741" s="328"/>
      <c r="FL741" s="328"/>
      <c r="FM741" s="328"/>
      <c r="FN741" s="328"/>
      <c r="FO741" s="328"/>
      <c r="FP741" s="328"/>
      <c r="FQ741" s="328"/>
      <c r="FR741" s="328"/>
      <c r="FS741" s="328"/>
      <c r="FT741" s="328"/>
      <c r="FU741" s="328"/>
      <c r="FV741" s="328"/>
      <c r="FW741" s="328"/>
      <c r="FX741" s="328"/>
      <c r="FY741" s="328"/>
      <c r="FZ741" s="328"/>
      <c r="GA741" s="328"/>
      <c r="GB741" s="328"/>
      <c r="GC741" s="328"/>
      <c r="GD741" s="328"/>
      <c r="GE741" s="328"/>
      <c r="GF741" s="328"/>
      <c r="GG741" s="328"/>
      <c r="GH741" s="328"/>
      <c r="GI741" s="328"/>
      <c r="GJ741" s="328"/>
      <c r="GK741" s="328"/>
      <c r="GL741" s="328"/>
      <c r="GM741" s="328"/>
      <c r="GN741" s="328"/>
      <c r="GO741" s="328"/>
      <c r="GP741" s="328"/>
      <c r="GQ741" s="328"/>
      <c r="GR741" s="328"/>
      <c r="GS741" s="328"/>
      <c r="GT741" s="328"/>
      <c r="GU741" s="328"/>
      <c r="GV741" s="328"/>
      <c r="GW741" s="328"/>
      <c r="GX741" s="328"/>
      <c r="GY741" s="328"/>
      <c r="GZ741" s="328"/>
      <c r="HA741" s="328"/>
      <c r="HB741" s="328"/>
      <c r="HC741" s="328"/>
      <c r="HD741" s="328"/>
      <c r="HE741" s="328"/>
      <c r="HF741" s="328"/>
      <c r="HG741" s="328"/>
      <c r="HH741" s="328"/>
      <c r="HI741" s="328"/>
      <c r="HJ741" s="328"/>
      <c r="HK741" s="328"/>
      <c r="HL741" s="328"/>
      <c r="HM741" s="328"/>
      <c r="HN741" s="328"/>
      <c r="HO741" s="328"/>
      <c r="HP741" s="328"/>
      <c r="HQ741" s="328"/>
      <c r="HR741" s="328"/>
      <c r="HS741" s="328"/>
      <c r="HT741" s="328"/>
      <c r="HU741" s="328"/>
      <c r="HV741" s="328"/>
      <c r="HW741" s="328"/>
      <c r="HX741" s="328"/>
      <c r="HY741" s="328"/>
      <c r="HZ741" s="328"/>
      <c r="IA741" s="328"/>
      <c r="IB741" s="328"/>
      <c r="IC741" s="328"/>
      <c r="ID741" s="328"/>
      <c r="IE741" s="328"/>
      <c r="IF741" s="328"/>
      <c r="IG741" s="328"/>
      <c r="IH741" s="328"/>
      <c r="II741" s="328"/>
      <c r="IJ741" s="328"/>
      <c r="IK741" s="328"/>
      <c r="IL741" s="328"/>
      <c r="IM741" s="328"/>
      <c r="IN741" s="328"/>
      <c r="IO741" s="328"/>
      <c r="IP741" s="328"/>
      <c r="IQ741" s="328"/>
      <c r="IR741" s="328"/>
      <c r="IS741" s="328"/>
    </row>
    <row r="742" spans="1:253">
      <c r="A742" s="329"/>
      <c r="B742" s="318"/>
      <c r="C742" s="319"/>
      <c r="D742" s="320"/>
      <c r="E742" s="320"/>
      <c r="F742" s="321"/>
      <c r="G742" s="328"/>
      <c r="H742" s="328"/>
      <c r="I742" s="328"/>
      <c r="J742" s="328"/>
      <c r="K742" s="328"/>
      <c r="L742" s="328"/>
      <c r="M742" s="328"/>
      <c r="N742" s="328"/>
      <c r="O742" s="328"/>
      <c r="P742" s="328"/>
      <c r="Q742" s="328"/>
      <c r="R742" s="328"/>
      <c r="S742" s="328"/>
      <c r="T742" s="328"/>
      <c r="U742" s="328"/>
      <c r="V742" s="328"/>
      <c r="W742" s="328"/>
      <c r="X742" s="328"/>
      <c r="Y742" s="328"/>
      <c r="Z742" s="328"/>
      <c r="AA742" s="328"/>
      <c r="AB742" s="328"/>
      <c r="AC742" s="328"/>
      <c r="AD742" s="328"/>
      <c r="AE742" s="328"/>
      <c r="AF742" s="328"/>
      <c r="AG742" s="328"/>
      <c r="AH742" s="328"/>
      <c r="AI742" s="328"/>
      <c r="AJ742" s="328"/>
      <c r="AK742" s="328"/>
      <c r="AL742" s="328"/>
      <c r="AM742" s="328"/>
      <c r="AN742" s="328"/>
      <c r="AO742" s="328"/>
      <c r="AP742" s="328"/>
      <c r="AQ742" s="328"/>
      <c r="AR742" s="328"/>
      <c r="AS742" s="328"/>
      <c r="AT742" s="328"/>
      <c r="AU742" s="328"/>
      <c r="AV742" s="328"/>
      <c r="AW742" s="328"/>
      <c r="AX742" s="328"/>
      <c r="AY742" s="328"/>
      <c r="AZ742" s="328"/>
      <c r="BA742" s="328"/>
      <c r="BB742" s="328"/>
      <c r="BC742" s="328"/>
      <c r="BD742" s="328"/>
      <c r="BE742" s="328"/>
      <c r="BF742" s="328"/>
      <c r="BG742" s="328"/>
      <c r="BH742" s="328"/>
      <c r="BI742" s="328"/>
      <c r="BJ742" s="328"/>
      <c r="BK742" s="328"/>
      <c r="BL742" s="328"/>
      <c r="BM742" s="328"/>
      <c r="BN742" s="328"/>
      <c r="BO742" s="328"/>
      <c r="BP742" s="328"/>
      <c r="BQ742" s="328"/>
      <c r="BR742" s="328"/>
      <c r="BS742" s="328"/>
      <c r="BT742" s="328"/>
      <c r="BU742" s="328"/>
      <c r="BV742" s="328"/>
      <c r="BW742" s="328"/>
      <c r="BX742" s="328"/>
      <c r="BY742" s="328"/>
      <c r="BZ742" s="328"/>
      <c r="CA742" s="328"/>
      <c r="CB742" s="328"/>
      <c r="CC742" s="328"/>
      <c r="CD742" s="328"/>
      <c r="CE742" s="328"/>
      <c r="CF742" s="328"/>
      <c r="CG742" s="328"/>
      <c r="CH742" s="328"/>
      <c r="CI742" s="328"/>
      <c r="CJ742" s="328"/>
      <c r="CK742" s="328"/>
      <c r="CL742" s="328"/>
      <c r="CM742" s="328"/>
      <c r="CN742" s="328"/>
      <c r="CO742" s="328"/>
      <c r="CP742" s="328"/>
      <c r="CQ742" s="328"/>
      <c r="CR742" s="328"/>
      <c r="CS742" s="328"/>
      <c r="CT742" s="328"/>
      <c r="CU742" s="328"/>
      <c r="CV742" s="328"/>
      <c r="CW742" s="328"/>
      <c r="CX742" s="328"/>
      <c r="CY742" s="328"/>
      <c r="CZ742" s="328"/>
      <c r="DA742" s="328"/>
      <c r="DB742" s="328"/>
      <c r="DC742" s="328"/>
      <c r="DD742" s="328"/>
      <c r="DE742" s="328"/>
      <c r="DF742" s="328"/>
      <c r="DG742" s="328"/>
      <c r="DH742" s="328"/>
      <c r="DI742" s="328"/>
      <c r="DJ742" s="328"/>
      <c r="DK742" s="328"/>
      <c r="DL742" s="328"/>
      <c r="DM742" s="328"/>
      <c r="DN742" s="328"/>
      <c r="DO742" s="328"/>
      <c r="DP742" s="328"/>
      <c r="DQ742" s="328"/>
      <c r="DR742" s="328"/>
      <c r="DS742" s="328"/>
      <c r="DT742" s="328"/>
      <c r="DU742" s="328"/>
      <c r="DV742" s="328"/>
      <c r="DW742" s="328"/>
      <c r="DX742" s="328"/>
      <c r="DY742" s="328"/>
      <c r="DZ742" s="328"/>
      <c r="EA742" s="328"/>
      <c r="EB742" s="328"/>
      <c r="EC742" s="328"/>
      <c r="ED742" s="328"/>
      <c r="EE742" s="328"/>
      <c r="EF742" s="328"/>
      <c r="EG742" s="328"/>
      <c r="EH742" s="328"/>
      <c r="EI742" s="328"/>
      <c r="EJ742" s="328"/>
      <c r="EK742" s="328"/>
      <c r="EL742" s="328"/>
      <c r="EM742" s="328"/>
      <c r="EN742" s="328"/>
      <c r="EO742" s="328"/>
      <c r="EP742" s="328"/>
      <c r="EQ742" s="328"/>
      <c r="ER742" s="328"/>
      <c r="ES742" s="328"/>
      <c r="ET742" s="328"/>
      <c r="EU742" s="328"/>
      <c r="EV742" s="328"/>
      <c r="EW742" s="328"/>
      <c r="EX742" s="328"/>
      <c r="EY742" s="328"/>
      <c r="EZ742" s="328"/>
      <c r="FA742" s="328"/>
      <c r="FB742" s="328"/>
      <c r="FC742" s="328"/>
      <c r="FD742" s="328"/>
      <c r="FE742" s="328"/>
      <c r="FF742" s="328"/>
      <c r="FG742" s="328"/>
      <c r="FH742" s="328"/>
      <c r="FI742" s="328"/>
      <c r="FJ742" s="328"/>
      <c r="FK742" s="328"/>
      <c r="FL742" s="328"/>
      <c r="FM742" s="328"/>
      <c r="FN742" s="328"/>
      <c r="FO742" s="328"/>
      <c r="FP742" s="328"/>
      <c r="FQ742" s="328"/>
      <c r="FR742" s="328"/>
      <c r="FS742" s="328"/>
      <c r="FT742" s="328"/>
      <c r="FU742" s="328"/>
      <c r="FV742" s="328"/>
      <c r="FW742" s="328"/>
      <c r="FX742" s="328"/>
      <c r="FY742" s="328"/>
      <c r="FZ742" s="328"/>
      <c r="GA742" s="328"/>
      <c r="GB742" s="328"/>
      <c r="GC742" s="328"/>
      <c r="GD742" s="328"/>
      <c r="GE742" s="328"/>
      <c r="GF742" s="328"/>
      <c r="GG742" s="328"/>
      <c r="GH742" s="328"/>
      <c r="GI742" s="328"/>
      <c r="GJ742" s="328"/>
      <c r="GK742" s="328"/>
      <c r="GL742" s="328"/>
      <c r="GM742" s="328"/>
      <c r="GN742" s="328"/>
      <c r="GO742" s="328"/>
      <c r="GP742" s="328"/>
      <c r="GQ742" s="328"/>
      <c r="GR742" s="328"/>
      <c r="GS742" s="328"/>
      <c r="GT742" s="328"/>
      <c r="GU742" s="328"/>
      <c r="GV742" s="328"/>
      <c r="GW742" s="328"/>
      <c r="GX742" s="328"/>
      <c r="GY742" s="328"/>
      <c r="GZ742" s="328"/>
      <c r="HA742" s="328"/>
      <c r="HB742" s="328"/>
      <c r="HC742" s="328"/>
      <c r="HD742" s="328"/>
      <c r="HE742" s="328"/>
      <c r="HF742" s="328"/>
      <c r="HG742" s="328"/>
      <c r="HH742" s="328"/>
      <c r="HI742" s="328"/>
      <c r="HJ742" s="328"/>
      <c r="HK742" s="328"/>
      <c r="HL742" s="328"/>
      <c r="HM742" s="328"/>
      <c r="HN742" s="328"/>
      <c r="HO742" s="328"/>
      <c r="HP742" s="328"/>
      <c r="HQ742" s="328"/>
      <c r="HR742" s="328"/>
      <c r="HS742" s="328"/>
      <c r="HT742" s="328"/>
      <c r="HU742" s="328"/>
      <c r="HV742" s="328"/>
      <c r="HW742" s="328"/>
      <c r="HX742" s="328"/>
      <c r="HY742" s="328"/>
      <c r="HZ742" s="328"/>
      <c r="IA742" s="328"/>
      <c r="IB742" s="328"/>
      <c r="IC742" s="328"/>
      <c r="ID742" s="328"/>
      <c r="IE742" s="328"/>
      <c r="IF742" s="328"/>
      <c r="IG742" s="328"/>
      <c r="IH742" s="328"/>
      <c r="II742" s="328"/>
      <c r="IJ742" s="328"/>
      <c r="IK742" s="328"/>
      <c r="IL742" s="328"/>
      <c r="IM742" s="328"/>
      <c r="IN742" s="328"/>
      <c r="IO742" s="328"/>
      <c r="IP742" s="328"/>
      <c r="IQ742" s="328"/>
      <c r="IR742" s="328"/>
      <c r="IS742" s="328"/>
    </row>
    <row r="743" spans="1:253">
      <c r="A743" s="306" t="s">
        <v>375</v>
      </c>
      <c r="B743" s="307" t="s">
        <v>657</v>
      </c>
      <c r="C743" s="308"/>
      <c r="D743" s="309"/>
      <c r="E743" s="310"/>
      <c r="F743" s="310"/>
      <c r="G743" s="311"/>
      <c r="H743" s="311"/>
      <c r="I743" s="311"/>
      <c r="J743" s="311"/>
      <c r="K743" s="311"/>
      <c r="L743" s="311"/>
      <c r="M743" s="311"/>
      <c r="N743" s="311"/>
      <c r="O743" s="311"/>
      <c r="P743" s="311"/>
      <c r="Q743" s="311"/>
      <c r="R743" s="311"/>
      <c r="S743" s="311"/>
      <c r="T743" s="311"/>
      <c r="U743" s="311"/>
      <c r="V743" s="311"/>
      <c r="W743" s="311"/>
      <c r="X743" s="311"/>
      <c r="Y743" s="311"/>
      <c r="Z743" s="311"/>
      <c r="AA743" s="311"/>
      <c r="AB743" s="311"/>
      <c r="AC743" s="311"/>
      <c r="AD743" s="311"/>
      <c r="AE743" s="311"/>
      <c r="AF743" s="311"/>
      <c r="AG743" s="311"/>
      <c r="AH743" s="311"/>
      <c r="AI743" s="311"/>
      <c r="AJ743" s="311"/>
      <c r="AK743" s="311"/>
      <c r="AL743" s="311"/>
      <c r="AM743" s="311"/>
      <c r="AN743" s="311"/>
      <c r="AO743" s="311"/>
      <c r="AP743" s="311"/>
      <c r="AQ743" s="311"/>
      <c r="AR743" s="311"/>
      <c r="AS743" s="311"/>
      <c r="AT743" s="311"/>
      <c r="AU743" s="311"/>
      <c r="AV743" s="311"/>
      <c r="AW743" s="311"/>
      <c r="AX743" s="311"/>
      <c r="AY743" s="311"/>
      <c r="AZ743" s="311"/>
      <c r="BA743" s="311"/>
      <c r="BB743" s="311"/>
      <c r="BC743" s="311"/>
      <c r="BD743" s="311"/>
      <c r="BE743" s="311"/>
      <c r="BF743" s="311"/>
      <c r="BG743" s="311"/>
      <c r="BH743" s="311"/>
      <c r="BI743" s="311"/>
      <c r="BJ743" s="311"/>
      <c r="BK743" s="311"/>
      <c r="BL743" s="311"/>
      <c r="BM743" s="311"/>
      <c r="BN743" s="311"/>
      <c r="BO743" s="311"/>
      <c r="BP743" s="311"/>
      <c r="BQ743" s="311"/>
      <c r="BR743" s="311"/>
      <c r="BS743" s="311"/>
      <c r="BT743" s="311"/>
      <c r="BU743" s="311"/>
      <c r="BV743" s="311"/>
      <c r="BW743" s="311"/>
      <c r="BX743" s="311"/>
      <c r="BY743" s="311"/>
      <c r="BZ743" s="311"/>
      <c r="CA743" s="311"/>
      <c r="CB743" s="311"/>
      <c r="CC743" s="311"/>
      <c r="CD743" s="311"/>
      <c r="CE743" s="311"/>
      <c r="CF743" s="311"/>
      <c r="CG743" s="311"/>
      <c r="CH743" s="311"/>
      <c r="CI743" s="311"/>
      <c r="CJ743" s="311"/>
      <c r="CK743" s="311"/>
      <c r="CL743" s="311"/>
      <c r="CM743" s="311"/>
      <c r="CN743" s="311"/>
      <c r="CO743" s="311"/>
      <c r="CP743" s="311"/>
      <c r="CQ743" s="311"/>
      <c r="CR743" s="311"/>
      <c r="CS743" s="311"/>
      <c r="CT743" s="311"/>
      <c r="CU743" s="311"/>
      <c r="CV743" s="311"/>
      <c r="CW743" s="311"/>
      <c r="CX743" s="311"/>
      <c r="CY743" s="311"/>
      <c r="CZ743" s="311"/>
      <c r="DA743" s="311"/>
      <c r="DB743" s="311"/>
      <c r="DC743" s="311"/>
      <c r="DD743" s="311"/>
      <c r="DE743" s="311"/>
      <c r="DF743" s="311"/>
      <c r="DG743" s="311"/>
      <c r="DH743" s="311"/>
      <c r="DI743" s="311"/>
      <c r="DJ743" s="311"/>
      <c r="DK743" s="311"/>
      <c r="DL743" s="311"/>
      <c r="DM743" s="311"/>
      <c r="DN743" s="311"/>
      <c r="DO743" s="311"/>
      <c r="DP743" s="311"/>
      <c r="DQ743" s="311"/>
      <c r="DR743" s="311"/>
      <c r="DS743" s="311"/>
      <c r="DT743" s="311"/>
      <c r="DU743" s="311"/>
      <c r="DV743" s="311"/>
      <c r="DW743" s="311"/>
      <c r="DX743" s="311"/>
      <c r="DY743" s="311"/>
      <c r="DZ743" s="311"/>
      <c r="EA743" s="311"/>
      <c r="EB743" s="311"/>
      <c r="EC743" s="311"/>
      <c r="ED743" s="311"/>
      <c r="EE743" s="311"/>
      <c r="EF743" s="311"/>
      <c r="EG743" s="311"/>
      <c r="EH743" s="311"/>
      <c r="EI743" s="311"/>
      <c r="EJ743" s="311"/>
      <c r="EK743" s="311"/>
      <c r="EL743" s="311"/>
      <c r="EM743" s="311"/>
      <c r="EN743" s="311"/>
      <c r="EO743" s="311"/>
      <c r="EP743" s="311"/>
      <c r="EQ743" s="311"/>
      <c r="ER743" s="311"/>
      <c r="ES743" s="311"/>
      <c r="ET743" s="311"/>
      <c r="EU743" s="311"/>
      <c r="EV743" s="311"/>
      <c r="EW743" s="311"/>
      <c r="EX743" s="311"/>
      <c r="EY743" s="311"/>
      <c r="EZ743" s="311"/>
      <c r="FA743" s="311"/>
      <c r="FB743" s="311"/>
      <c r="FC743" s="311"/>
      <c r="FD743" s="311"/>
      <c r="FE743" s="311"/>
      <c r="FF743" s="311"/>
      <c r="FG743" s="311"/>
      <c r="FH743" s="311"/>
      <c r="FI743" s="311"/>
      <c r="FJ743" s="311"/>
      <c r="FK743" s="311"/>
      <c r="FL743" s="311"/>
      <c r="FM743" s="311"/>
      <c r="FN743" s="311"/>
      <c r="FO743" s="311"/>
      <c r="FP743" s="311"/>
      <c r="FQ743" s="311"/>
      <c r="FR743" s="311"/>
      <c r="FS743" s="311"/>
      <c r="FT743" s="311"/>
      <c r="FU743" s="311"/>
      <c r="FV743" s="311"/>
      <c r="FW743" s="311"/>
      <c r="FX743" s="311"/>
      <c r="FY743" s="311"/>
      <c r="FZ743" s="311"/>
      <c r="GA743" s="311"/>
      <c r="GB743" s="311"/>
      <c r="GC743" s="311"/>
      <c r="GD743" s="311"/>
      <c r="GE743" s="311"/>
      <c r="GF743" s="311"/>
      <c r="GG743" s="311"/>
      <c r="GH743" s="311"/>
      <c r="GI743" s="311"/>
      <c r="GJ743" s="311"/>
      <c r="GK743" s="311"/>
      <c r="GL743" s="311"/>
      <c r="GM743" s="311"/>
      <c r="GN743" s="311"/>
      <c r="GO743" s="311"/>
      <c r="GP743" s="311"/>
      <c r="GQ743" s="311"/>
      <c r="GR743" s="311"/>
      <c r="GS743" s="311"/>
      <c r="GT743" s="311"/>
      <c r="GU743" s="311"/>
      <c r="GV743" s="311"/>
      <c r="GW743" s="311"/>
      <c r="GX743" s="311"/>
      <c r="GY743" s="311"/>
      <c r="GZ743" s="311"/>
      <c r="HA743" s="311"/>
      <c r="HB743" s="311"/>
      <c r="HC743" s="311"/>
      <c r="HD743" s="311"/>
      <c r="HE743" s="311"/>
      <c r="HF743" s="311"/>
      <c r="HG743" s="311"/>
      <c r="HH743" s="311"/>
      <c r="HI743" s="311"/>
      <c r="HJ743" s="311"/>
      <c r="HK743" s="311"/>
      <c r="HL743" s="311"/>
      <c r="HM743" s="311"/>
      <c r="HN743" s="311"/>
      <c r="HO743" s="311"/>
      <c r="HP743" s="311"/>
      <c r="HQ743" s="311"/>
      <c r="HR743" s="311"/>
      <c r="HS743" s="311"/>
      <c r="HT743" s="311"/>
      <c r="HU743" s="311"/>
      <c r="HV743" s="311"/>
      <c r="HW743" s="311"/>
      <c r="HX743" s="311"/>
      <c r="HY743" s="311"/>
      <c r="HZ743" s="311"/>
      <c r="IA743" s="311"/>
      <c r="IB743" s="311"/>
      <c r="IC743" s="311"/>
      <c r="ID743" s="311"/>
      <c r="IE743" s="311"/>
      <c r="IF743" s="311"/>
      <c r="IG743" s="311"/>
      <c r="IH743" s="311"/>
      <c r="II743" s="311"/>
      <c r="IJ743" s="311"/>
      <c r="IK743" s="311"/>
      <c r="IL743" s="311"/>
      <c r="IM743" s="311"/>
      <c r="IN743" s="311"/>
      <c r="IO743" s="311"/>
      <c r="IP743" s="311"/>
      <c r="IQ743" s="311"/>
      <c r="IR743" s="311"/>
      <c r="IS743" s="311"/>
    </row>
    <row r="744" spans="1:253">
      <c r="A744" s="227"/>
      <c r="B744" s="235"/>
      <c r="C744" s="279"/>
      <c r="D744" s="185"/>
      <c r="E744" s="257"/>
    </row>
    <row r="745" spans="1:253" ht="120" customHeight="1">
      <c r="A745" s="227" t="s">
        <v>378</v>
      </c>
      <c r="B745" s="282" t="s">
        <v>658</v>
      </c>
      <c r="C745" s="279" t="s">
        <v>340</v>
      </c>
      <c r="D745" s="185">
        <v>15.5</v>
      </c>
      <c r="E745" s="257"/>
      <c r="F745" s="185">
        <f>D745*E745</f>
        <v>0</v>
      </c>
    </row>
    <row r="746" spans="1:253">
      <c r="A746" s="323"/>
      <c r="B746" s="430"/>
      <c r="C746" s="325"/>
      <c r="D746" s="326"/>
      <c r="E746" s="326"/>
      <c r="F746" s="327"/>
      <c r="G746" s="328"/>
      <c r="H746" s="328"/>
      <c r="I746" s="328"/>
      <c r="J746" s="328"/>
      <c r="K746" s="328"/>
      <c r="L746" s="328"/>
      <c r="M746" s="328"/>
      <c r="N746" s="328"/>
      <c r="O746" s="328"/>
      <c r="P746" s="328"/>
      <c r="Q746" s="328"/>
      <c r="R746" s="328"/>
      <c r="S746" s="328"/>
      <c r="T746" s="328"/>
      <c r="U746" s="328"/>
      <c r="V746" s="328"/>
      <c r="W746" s="328"/>
      <c r="X746" s="328"/>
      <c r="Y746" s="328"/>
      <c r="Z746" s="328"/>
      <c r="AA746" s="328"/>
      <c r="AB746" s="328"/>
      <c r="AC746" s="328"/>
      <c r="AD746" s="328"/>
      <c r="AE746" s="328"/>
      <c r="AF746" s="328"/>
      <c r="AG746" s="328"/>
      <c r="AH746" s="328"/>
      <c r="AI746" s="328"/>
      <c r="AJ746" s="328"/>
      <c r="AK746" s="328"/>
      <c r="AL746" s="328"/>
      <c r="AM746" s="328"/>
      <c r="AN746" s="328"/>
      <c r="AO746" s="328"/>
      <c r="AP746" s="328"/>
      <c r="AQ746" s="328"/>
      <c r="AR746" s="328"/>
      <c r="AS746" s="328"/>
      <c r="AT746" s="328"/>
      <c r="AU746" s="328"/>
      <c r="AV746" s="328"/>
      <c r="AW746" s="328"/>
      <c r="AX746" s="328"/>
      <c r="AY746" s="328"/>
      <c r="AZ746" s="328"/>
      <c r="BA746" s="328"/>
      <c r="BB746" s="328"/>
      <c r="BC746" s="328"/>
      <c r="BD746" s="328"/>
      <c r="BE746" s="328"/>
      <c r="BF746" s="328"/>
      <c r="BG746" s="328"/>
      <c r="BH746" s="328"/>
      <c r="BI746" s="328"/>
      <c r="BJ746" s="328"/>
      <c r="BK746" s="328"/>
      <c r="BL746" s="328"/>
      <c r="BM746" s="328"/>
      <c r="BN746" s="328"/>
      <c r="BO746" s="328"/>
      <c r="BP746" s="328"/>
      <c r="BQ746" s="328"/>
      <c r="BR746" s="328"/>
      <c r="BS746" s="328"/>
      <c r="BT746" s="328"/>
      <c r="BU746" s="328"/>
      <c r="BV746" s="328"/>
      <c r="BW746" s="328"/>
      <c r="BX746" s="328"/>
      <c r="BY746" s="328"/>
      <c r="BZ746" s="328"/>
      <c r="CA746" s="328"/>
      <c r="CB746" s="328"/>
      <c r="CC746" s="328"/>
      <c r="CD746" s="328"/>
      <c r="CE746" s="328"/>
      <c r="CF746" s="328"/>
      <c r="CG746" s="328"/>
      <c r="CH746" s="328"/>
      <c r="CI746" s="328"/>
      <c r="CJ746" s="328"/>
      <c r="CK746" s="328"/>
      <c r="CL746" s="328"/>
      <c r="CM746" s="328"/>
      <c r="CN746" s="328"/>
      <c r="CO746" s="328"/>
      <c r="CP746" s="328"/>
      <c r="CQ746" s="328"/>
      <c r="CR746" s="328"/>
      <c r="CS746" s="328"/>
      <c r="CT746" s="328"/>
      <c r="CU746" s="328"/>
      <c r="CV746" s="328"/>
      <c r="CW746" s="328"/>
      <c r="CX746" s="328"/>
      <c r="CY746" s="328"/>
      <c r="CZ746" s="328"/>
      <c r="DA746" s="328"/>
      <c r="DB746" s="328"/>
      <c r="DC746" s="328"/>
      <c r="DD746" s="328"/>
      <c r="DE746" s="328"/>
      <c r="DF746" s="328"/>
      <c r="DG746" s="328"/>
      <c r="DH746" s="328"/>
      <c r="DI746" s="328"/>
      <c r="DJ746" s="328"/>
      <c r="DK746" s="328"/>
      <c r="DL746" s="328"/>
      <c r="DM746" s="328"/>
      <c r="DN746" s="328"/>
      <c r="DO746" s="328"/>
      <c r="DP746" s="328"/>
      <c r="DQ746" s="328"/>
      <c r="DR746" s="328"/>
      <c r="DS746" s="328"/>
      <c r="DT746" s="328"/>
      <c r="DU746" s="328"/>
      <c r="DV746" s="328"/>
      <c r="DW746" s="328"/>
      <c r="DX746" s="328"/>
      <c r="DY746" s="328"/>
      <c r="DZ746" s="328"/>
      <c r="EA746" s="328"/>
      <c r="EB746" s="328"/>
      <c r="EC746" s="328"/>
      <c r="ED746" s="328"/>
      <c r="EE746" s="328"/>
      <c r="EF746" s="328"/>
      <c r="EG746" s="328"/>
      <c r="EH746" s="328"/>
      <c r="EI746" s="328"/>
      <c r="EJ746" s="328"/>
      <c r="EK746" s="328"/>
      <c r="EL746" s="328"/>
      <c r="EM746" s="328"/>
      <c r="EN746" s="328"/>
      <c r="EO746" s="328"/>
      <c r="EP746" s="328"/>
      <c r="EQ746" s="328"/>
      <c r="ER746" s="328"/>
      <c r="ES746" s="328"/>
      <c r="ET746" s="328"/>
      <c r="EU746" s="328"/>
      <c r="EV746" s="328"/>
      <c r="EW746" s="328"/>
      <c r="EX746" s="328"/>
      <c r="EY746" s="328"/>
      <c r="EZ746" s="328"/>
      <c r="FA746" s="328"/>
      <c r="FB746" s="328"/>
      <c r="FC746" s="328"/>
      <c r="FD746" s="328"/>
      <c r="FE746" s="328"/>
      <c r="FF746" s="328"/>
      <c r="FG746" s="328"/>
      <c r="FH746" s="328"/>
      <c r="FI746" s="328"/>
      <c r="FJ746" s="328"/>
      <c r="FK746" s="328"/>
      <c r="FL746" s="328"/>
      <c r="FM746" s="328"/>
      <c r="FN746" s="328"/>
      <c r="FO746" s="328"/>
      <c r="FP746" s="328"/>
      <c r="FQ746" s="328"/>
      <c r="FR746" s="328"/>
      <c r="FS746" s="328"/>
      <c r="FT746" s="328"/>
      <c r="FU746" s="328"/>
      <c r="FV746" s="328"/>
      <c r="FW746" s="328"/>
      <c r="FX746" s="328"/>
      <c r="FY746" s="328"/>
      <c r="FZ746" s="328"/>
      <c r="GA746" s="328"/>
      <c r="GB746" s="328"/>
      <c r="GC746" s="328"/>
      <c r="GD746" s="328"/>
      <c r="GE746" s="328"/>
      <c r="GF746" s="328"/>
      <c r="GG746" s="328"/>
      <c r="GH746" s="328"/>
      <c r="GI746" s="328"/>
      <c r="GJ746" s="328"/>
      <c r="GK746" s="328"/>
      <c r="GL746" s="328"/>
      <c r="GM746" s="328"/>
      <c r="GN746" s="328"/>
      <c r="GO746" s="328"/>
      <c r="GP746" s="328"/>
      <c r="GQ746" s="328"/>
      <c r="GR746" s="328"/>
      <c r="GS746" s="328"/>
      <c r="GT746" s="328"/>
      <c r="GU746" s="328"/>
      <c r="GV746" s="328"/>
      <c r="GW746" s="328"/>
      <c r="GX746" s="328"/>
      <c r="GY746" s="328"/>
      <c r="GZ746" s="328"/>
      <c r="HA746" s="328"/>
      <c r="HB746" s="328"/>
      <c r="HC746" s="328"/>
      <c r="HD746" s="328"/>
      <c r="HE746" s="328"/>
      <c r="HF746" s="328"/>
      <c r="HG746" s="328"/>
      <c r="HH746" s="328"/>
      <c r="HI746" s="328"/>
      <c r="HJ746" s="328"/>
      <c r="HK746" s="328"/>
      <c r="HL746" s="328"/>
      <c r="HM746" s="328"/>
      <c r="HN746" s="328"/>
      <c r="HO746" s="328"/>
      <c r="HP746" s="328"/>
      <c r="HQ746" s="328"/>
      <c r="HR746" s="328"/>
      <c r="HS746" s="328"/>
      <c r="HT746" s="328"/>
      <c r="HU746" s="328"/>
      <c r="HV746" s="328"/>
      <c r="HW746" s="328"/>
      <c r="HX746" s="328"/>
      <c r="HY746" s="328"/>
      <c r="HZ746" s="328"/>
      <c r="IA746" s="328"/>
      <c r="IB746" s="328"/>
      <c r="IC746" s="328"/>
      <c r="ID746" s="328"/>
      <c r="IE746" s="328"/>
      <c r="IF746" s="328"/>
      <c r="IG746" s="328"/>
      <c r="IH746" s="328"/>
      <c r="II746" s="328"/>
      <c r="IJ746" s="328"/>
      <c r="IK746" s="328"/>
      <c r="IL746" s="328"/>
      <c r="IM746" s="328"/>
      <c r="IN746" s="328"/>
      <c r="IO746" s="328"/>
      <c r="IP746" s="328"/>
      <c r="IQ746" s="328"/>
      <c r="IR746" s="328"/>
      <c r="IS746" s="328"/>
    </row>
    <row r="747" spans="1:253">
      <c r="A747" s="329"/>
      <c r="B747" s="684" t="s">
        <v>659</v>
      </c>
      <c r="C747" s="319"/>
      <c r="D747" s="320"/>
      <c r="E747" s="320"/>
      <c r="F747" s="334">
        <f>F745</f>
        <v>0</v>
      </c>
      <c r="G747" s="328"/>
      <c r="H747" s="328"/>
      <c r="I747" s="328"/>
      <c r="J747" s="328"/>
      <c r="K747" s="328"/>
      <c r="L747" s="328"/>
      <c r="M747" s="328"/>
      <c r="N747" s="328"/>
      <c r="O747" s="328"/>
      <c r="P747" s="328"/>
      <c r="Q747" s="328"/>
      <c r="R747" s="328"/>
      <c r="S747" s="328"/>
      <c r="T747" s="328"/>
      <c r="U747" s="328"/>
      <c r="V747" s="328"/>
      <c r="W747" s="328"/>
      <c r="X747" s="328"/>
      <c r="Y747" s="328"/>
      <c r="Z747" s="328"/>
      <c r="AA747" s="328"/>
      <c r="AB747" s="328"/>
      <c r="AC747" s="328"/>
      <c r="AD747" s="328"/>
      <c r="AE747" s="328"/>
      <c r="AF747" s="328"/>
      <c r="AG747" s="328"/>
      <c r="AH747" s="328"/>
      <c r="AI747" s="328"/>
      <c r="AJ747" s="328"/>
      <c r="AK747" s="328"/>
      <c r="AL747" s="328"/>
      <c r="AM747" s="328"/>
      <c r="AN747" s="328"/>
      <c r="AO747" s="328"/>
      <c r="AP747" s="328"/>
      <c r="AQ747" s="328"/>
      <c r="AR747" s="328"/>
      <c r="AS747" s="328"/>
      <c r="AT747" s="328"/>
      <c r="AU747" s="328"/>
      <c r="AV747" s="328"/>
      <c r="AW747" s="328"/>
      <c r="AX747" s="328"/>
      <c r="AY747" s="328"/>
      <c r="AZ747" s="328"/>
      <c r="BA747" s="328"/>
      <c r="BB747" s="328"/>
      <c r="BC747" s="328"/>
      <c r="BD747" s="328"/>
      <c r="BE747" s="328"/>
      <c r="BF747" s="328"/>
      <c r="BG747" s="328"/>
      <c r="BH747" s="328"/>
      <c r="BI747" s="328"/>
      <c r="BJ747" s="328"/>
      <c r="BK747" s="328"/>
      <c r="BL747" s="328"/>
      <c r="BM747" s="328"/>
      <c r="BN747" s="328"/>
      <c r="BO747" s="328"/>
      <c r="BP747" s="328"/>
      <c r="BQ747" s="328"/>
      <c r="BR747" s="328"/>
      <c r="BS747" s="328"/>
      <c r="BT747" s="328"/>
      <c r="BU747" s="328"/>
      <c r="BV747" s="328"/>
      <c r="BW747" s="328"/>
      <c r="BX747" s="328"/>
      <c r="BY747" s="328"/>
      <c r="BZ747" s="328"/>
      <c r="CA747" s="328"/>
      <c r="CB747" s="328"/>
      <c r="CC747" s="328"/>
      <c r="CD747" s="328"/>
      <c r="CE747" s="328"/>
      <c r="CF747" s="328"/>
      <c r="CG747" s="328"/>
      <c r="CH747" s="328"/>
      <c r="CI747" s="328"/>
      <c r="CJ747" s="328"/>
      <c r="CK747" s="328"/>
      <c r="CL747" s="328"/>
      <c r="CM747" s="328"/>
      <c r="CN747" s="328"/>
      <c r="CO747" s="328"/>
      <c r="CP747" s="328"/>
      <c r="CQ747" s="328"/>
      <c r="CR747" s="328"/>
      <c r="CS747" s="328"/>
      <c r="CT747" s="328"/>
      <c r="CU747" s="328"/>
      <c r="CV747" s="328"/>
      <c r="CW747" s="328"/>
      <c r="CX747" s="328"/>
      <c r="CY747" s="328"/>
      <c r="CZ747" s="328"/>
      <c r="DA747" s="328"/>
      <c r="DB747" s="328"/>
      <c r="DC747" s="328"/>
      <c r="DD747" s="328"/>
      <c r="DE747" s="328"/>
      <c r="DF747" s="328"/>
      <c r="DG747" s="328"/>
      <c r="DH747" s="328"/>
      <c r="DI747" s="328"/>
      <c r="DJ747" s="328"/>
      <c r="DK747" s="328"/>
      <c r="DL747" s="328"/>
      <c r="DM747" s="328"/>
      <c r="DN747" s="328"/>
      <c r="DO747" s="328"/>
      <c r="DP747" s="328"/>
      <c r="DQ747" s="328"/>
      <c r="DR747" s="328"/>
      <c r="DS747" s="328"/>
      <c r="DT747" s="328"/>
      <c r="DU747" s="328"/>
      <c r="DV747" s="328"/>
      <c r="DW747" s="328"/>
      <c r="DX747" s="328"/>
      <c r="DY747" s="328"/>
      <c r="DZ747" s="328"/>
      <c r="EA747" s="328"/>
      <c r="EB747" s="328"/>
      <c r="EC747" s="328"/>
      <c r="ED747" s="328"/>
      <c r="EE747" s="328"/>
      <c r="EF747" s="328"/>
      <c r="EG747" s="328"/>
      <c r="EH747" s="328"/>
      <c r="EI747" s="328"/>
      <c r="EJ747" s="328"/>
      <c r="EK747" s="328"/>
      <c r="EL747" s="328"/>
      <c r="EM747" s="328"/>
      <c r="EN747" s="328"/>
      <c r="EO747" s="328"/>
      <c r="EP747" s="328"/>
      <c r="EQ747" s="328"/>
      <c r="ER747" s="328"/>
      <c r="ES747" s="328"/>
      <c r="ET747" s="328"/>
      <c r="EU747" s="328"/>
      <c r="EV747" s="328"/>
      <c r="EW747" s="328"/>
      <c r="EX747" s="328"/>
      <c r="EY747" s="328"/>
      <c r="EZ747" s="328"/>
      <c r="FA747" s="328"/>
      <c r="FB747" s="328"/>
      <c r="FC747" s="328"/>
      <c r="FD747" s="328"/>
      <c r="FE747" s="328"/>
      <c r="FF747" s="328"/>
      <c r="FG747" s="328"/>
      <c r="FH747" s="328"/>
      <c r="FI747" s="328"/>
      <c r="FJ747" s="328"/>
      <c r="FK747" s="328"/>
      <c r="FL747" s="328"/>
      <c r="FM747" s="328"/>
      <c r="FN747" s="328"/>
      <c r="FO747" s="328"/>
      <c r="FP747" s="328"/>
      <c r="FQ747" s="328"/>
      <c r="FR747" s="328"/>
      <c r="FS747" s="328"/>
      <c r="FT747" s="328"/>
      <c r="FU747" s="328"/>
      <c r="FV747" s="328"/>
      <c r="FW747" s="328"/>
      <c r="FX747" s="328"/>
      <c r="FY747" s="328"/>
      <c r="FZ747" s="328"/>
      <c r="GA747" s="328"/>
      <c r="GB747" s="328"/>
      <c r="GC747" s="328"/>
      <c r="GD747" s="328"/>
      <c r="GE747" s="328"/>
      <c r="GF747" s="328"/>
      <c r="GG747" s="328"/>
      <c r="GH747" s="328"/>
      <c r="GI747" s="328"/>
      <c r="GJ747" s="328"/>
      <c r="GK747" s="328"/>
      <c r="GL747" s="328"/>
      <c r="GM747" s="328"/>
      <c r="GN747" s="328"/>
      <c r="GO747" s="328"/>
      <c r="GP747" s="328"/>
      <c r="GQ747" s="328"/>
      <c r="GR747" s="328"/>
      <c r="GS747" s="328"/>
      <c r="GT747" s="328"/>
      <c r="GU747" s="328"/>
      <c r="GV747" s="328"/>
      <c r="GW747" s="328"/>
      <c r="GX747" s="328"/>
      <c r="GY747" s="328"/>
      <c r="GZ747" s="328"/>
      <c r="HA747" s="328"/>
      <c r="HB747" s="328"/>
      <c r="HC747" s="328"/>
      <c r="HD747" s="328"/>
      <c r="HE747" s="328"/>
      <c r="HF747" s="328"/>
      <c r="HG747" s="328"/>
      <c r="HH747" s="328"/>
      <c r="HI747" s="328"/>
      <c r="HJ747" s="328"/>
      <c r="HK747" s="328"/>
      <c r="HL747" s="328"/>
      <c r="HM747" s="328"/>
      <c r="HN747" s="328"/>
      <c r="HO747" s="328"/>
      <c r="HP747" s="328"/>
      <c r="HQ747" s="328"/>
      <c r="HR747" s="328"/>
      <c r="HS747" s="328"/>
      <c r="HT747" s="328"/>
      <c r="HU747" s="328"/>
      <c r="HV747" s="328"/>
      <c r="HW747" s="328"/>
      <c r="HX747" s="328"/>
      <c r="HY747" s="328"/>
      <c r="HZ747" s="328"/>
      <c r="IA747" s="328"/>
      <c r="IB747" s="328"/>
      <c r="IC747" s="328"/>
      <c r="ID747" s="328"/>
      <c r="IE747" s="328"/>
      <c r="IF747" s="328"/>
      <c r="IG747" s="328"/>
      <c r="IH747" s="328"/>
      <c r="II747" s="328"/>
      <c r="IJ747" s="328"/>
      <c r="IK747" s="328"/>
      <c r="IL747" s="328"/>
      <c r="IM747" s="328"/>
      <c r="IN747" s="328"/>
      <c r="IO747" s="328"/>
      <c r="IP747" s="328"/>
      <c r="IQ747" s="328"/>
      <c r="IR747" s="328"/>
      <c r="IS747" s="328"/>
    </row>
    <row r="752" spans="1:253">
      <c r="B752" s="372" t="s">
        <v>660</v>
      </c>
    </row>
    <row r="753" spans="1:6" s="258" customFormat="1">
      <c r="A753" s="373"/>
      <c r="B753" s="290"/>
      <c r="C753" s="255"/>
      <c r="D753" s="257"/>
      <c r="E753" s="257"/>
      <c r="F753" s="281"/>
    </row>
    <row r="754" spans="1:6" s="258" customFormat="1">
      <c r="A754" s="373"/>
      <c r="B754" s="290" t="s">
        <v>551</v>
      </c>
      <c r="C754" s="255"/>
      <c r="D754" s="257"/>
      <c r="E754" s="257"/>
      <c r="F754" s="281"/>
    </row>
    <row r="755" spans="1:6" s="258" customFormat="1">
      <c r="A755" s="373"/>
      <c r="B755" s="290"/>
      <c r="C755" s="255"/>
      <c r="D755" s="257"/>
      <c r="E755" s="257"/>
      <c r="F755" s="281"/>
    </row>
    <row r="756" spans="1:6" s="258" customFormat="1">
      <c r="A756" s="373" t="s">
        <v>33</v>
      </c>
      <c r="B756" s="290" t="s">
        <v>552</v>
      </c>
      <c r="C756" s="255"/>
      <c r="D756" s="257"/>
      <c r="E756" s="257"/>
      <c r="F756" s="281">
        <f>F729</f>
        <v>0</v>
      </c>
    </row>
    <row r="757" spans="1:6" s="258" customFormat="1">
      <c r="A757" s="373" t="s">
        <v>34</v>
      </c>
      <c r="B757" s="290" t="s">
        <v>555</v>
      </c>
      <c r="C757" s="255"/>
      <c r="D757" s="257"/>
      <c r="E757" s="257"/>
      <c r="F757" s="281">
        <f>F740</f>
        <v>0</v>
      </c>
    </row>
    <row r="758" spans="1:6" s="258" customFormat="1">
      <c r="A758" s="373" t="s">
        <v>35</v>
      </c>
      <c r="B758" s="290" t="s">
        <v>661</v>
      </c>
      <c r="C758" s="255"/>
      <c r="D758" s="257"/>
      <c r="E758" s="257"/>
      <c r="F758" s="281">
        <f>F747</f>
        <v>0</v>
      </c>
    </row>
    <row r="759" spans="1:6" s="258" customFormat="1">
      <c r="A759" s="373"/>
      <c r="B759" s="290"/>
      <c r="C759" s="255"/>
      <c r="D759" s="257"/>
      <c r="E759" s="257"/>
      <c r="F759" s="281"/>
    </row>
    <row r="760" spans="1:6" s="258" customFormat="1">
      <c r="A760" s="374"/>
      <c r="B760" s="375"/>
      <c r="C760" s="376"/>
      <c r="D760" s="377"/>
      <c r="E760" s="377"/>
      <c r="F760" s="378"/>
    </row>
    <row r="761" spans="1:6" s="258" customFormat="1">
      <c r="A761" s="373"/>
      <c r="B761" s="291" t="s">
        <v>564</v>
      </c>
      <c r="C761" s="353"/>
      <c r="D761" s="354"/>
      <c r="E761" s="354"/>
      <c r="F761" s="355">
        <f>SUM(F756:F758)</f>
        <v>0</v>
      </c>
    </row>
    <row r="762" spans="1:6" ht="15.75" thickBot="1"/>
    <row r="763" spans="1:6" s="251" customFormat="1">
      <c r="A763" s="379"/>
      <c r="B763" s="380"/>
      <c r="C763" s="381"/>
      <c r="D763" s="382"/>
      <c r="E763" s="382"/>
      <c r="F763" s="383"/>
    </row>
    <row r="764" spans="1:6">
      <c r="A764" s="384"/>
      <c r="B764" s="385"/>
      <c r="C764" s="224"/>
      <c r="D764" s="225"/>
      <c r="E764" s="225"/>
      <c r="F764" s="386"/>
    </row>
    <row r="765" spans="1:6">
      <c r="A765" s="384"/>
      <c r="B765" s="387"/>
      <c r="C765" s="388"/>
      <c r="D765" s="389"/>
      <c r="E765" s="389"/>
      <c r="F765" s="390"/>
    </row>
    <row r="766" spans="1:6">
      <c r="A766" s="391"/>
      <c r="B766" s="387"/>
      <c r="C766" s="387"/>
      <c r="D766" s="392"/>
      <c r="E766" s="393"/>
      <c r="F766" s="394"/>
    </row>
    <row r="767" spans="1:6">
      <c r="A767" s="391"/>
      <c r="B767" s="387"/>
      <c r="C767" s="387"/>
      <c r="D767" s="392"/>
      <c r="E767" s="393"/>
      <c r="F767" s="394"/>
    </row>
    <row r="768" spans="1:6">
      <c r="A768" s="391"/>
      <c r="B768" s="387"/>
      <c r="C768" s="387"/>
      <c r="D768" s="392"/>
      <c r="E768" s="393"/>
      <c r="F768" s="394"/>
    </row>
    <row r="769" spans="1:6">
      <c r="A769" s="391"/>
      <c r="B769" s="387"/>
      <c r="C769" s="387"/>
      <c r="D769" s="392"/>
      <c r="E769" s="393"/>
      <c r="F769" s="394"/>
    </row>
    <row r="770" spans="1:6">
      <c r="A770" s="391"/>
      <c r="B770" s="387"/>
      <c r="C770" s="387"/>
      <c r="D770" s="392"/>
      <c r="E770" s="393"/>
      <c r="F770" s="394"/>
    </row>
    <row r="771" spans="1:6">
      <c r="A771" s="391"/>
      <c r="B771" s="387"/>
      <c r="C771" s="387"/>
      <c r="D771" s="392"/>
      <c r="E771" s="393"/>
      <c r="F771" s="394"/>
    </row>
    <row r="772" spans="1:6">
      <c r="A772" s="391"/>
      <c r="B772" s="387"/>
      <c r="C772" s="387"/>
      <c r="D772" s="392"/>
      <c r="E772" s="393"/>
      <c r="F772" s="394"/>
    </row>
    <row r="773" spans="1:6">
      <c r="A773" s="391"/>
      <c r="B773" s="387"/>
      <c r="C773" s="387"/>
      <c r="D773" s="392"/>
      <c r="E773" s="393"/>
      <c r="F773" s="394"/>
    </row>
    <row r="774" spans="1:6">
      <c r="A774" s="391"/>
      <c r="B774" s="387"/>
      <c r="C774" s="387"/>
      <c r="D774" s="392"/>
      <c r="E774" s="393"/>
      <c r="F774" s="394"/>
    </row>
    <row r="775" spans="1:6">
      <c r="A775" s="391"/>
      <c r="B775" s="387"/>
      <c r="C775" s="387"/>
      <c r="D775" s="392"/>
      <c r="E775" s="393"/>
      <c r="F775" s="394"/>
    </row>
    <row r="776" spans="1:6">
      <c r="A776" s="391"/>
      <c r="B776" s="387"/>
      <c r="C776" s="387"/>
      <c r="D776" s="392"/>
      <c r="E776" s="393"/>
      <c r="F776" s="394"/>
    </row>
    <row r="777" spans="1:6">
      <c r="A777" s="391"/>
      <c r="B777" s="387"/>
      <c r="C777" s="387"/>
      <c r="D777" s="392"/>
      <c r="E777" s="393"/>
      <c r="F777" s="394"/>
    </row>
    <row r="778" spans="1:6">
      <c r="A778" s="391"/>
      <c r="B778" s="387"/>
      <c r="C778" s="387"/>
      <c r="D778" s="392"/>
      <c r="E778" s="393"/>
      <c r="F778" s="394"/>
    </row>
    <row r="779" spans="1:6">
      <c r="A779" s="391"/>
      <c r="B779" s="387"/>
      <c r="C779" s="387"/>
      <c r="D779" s="392"/>
      <c r="E779" s="393"/>
      <c r="F779" s="394"/>
    </row>
    <row r="780" spans="1:6">
      <c r="A780" s="391"/>
      <c r="B780" s="387"/>
      <c r="C780" s="387"/>
      <c r="D780" s="392"/>
      <c r="E780" s="393"/>
      <c r="F780" s="394"/>
    </row>
    <row r="781" spans="1:6">
      <c r="A781" s="391"/>
      <c r="B781" s="387"/>
      <c r="C781" s="387"/>
      <c r="D781" s="392"/>
      <c r="E781" s="393"/>
      <c r="F781" s="394"/>
    </row>
    <row r="782" spans="1:6">
      <c r="A782" s="391"/>
      <c r="B782" s="387"/>
      <c r="C782" s="387"/>
      <c r="D782" s="392"/>
      <c r="E782" s="393"/>
      <c r="F782" s="394"/>
    </row>
    <row r="783" spans="1:6">
      <c r="A783" s="391"/>
      <c r="B783" s="387"/>
      <c r="C783" s="387"/>
      <c r="D783" s="392"/>
      <c r="E783" s="393"/>
      <c r="F783" s="394"/>
    </row>
    <row r="784" spans="1:6">
      <c r="A784" s="391"/>
      <c r="B784" s="387"/>
      <c r="C784" s="387"/>
      <c r="D784" s="392"/>
      <c r="E784" s="393"/>
      <c r="F784" s="394"/>
    </row>
    <row r="785" spans="1:6">
      <c r="A785" s="391"/>
      <c r="B785" s="387"/>
      <c r="C785" s="387"/>
      <c r="D785" s="392"/>
      <c r="E785" s="393"/>
      <c r="F785" s="394"/>
    </row>
    <row r="786" spans="1:6">
      <c r="A786" s="391"/>
      <c r="B786" s="387"/>
      <c r="C786" s="387"/>
      <c r="D786" s="392"/>
      <c r="E786" s="393"/>
      <c r="F786" s="394"/>
    </row>
    <row r="787" spans="1:6">
      <c r="A787" s="391"/>
      <c r="B787" s="387"/>
      <c r="C787" s="387"/>
      <c r="D787" s="392"/>
      <c r="E787" s="393"/>
      <c r="F787" s="394"/>
    </row>
    <row r="788" spans="1:6">
      <c r="A788" s="391"/>
      <c r="B788" s="387"/>
      <c r="C788" s="387"/>
      <c r="D788" s="392"/>
      <c r="E788" s="393"/>
      <c r="F788" s="394"/>
    </row>
    <row r="789" spans="1:6">
      <c r="A789" s="391"/>
      <c r="B789" s="387"/>
      <c r="C789" s="387"/>
      <c r="D789" s="392"/>
      <c r="E789" s="393"/>
      <c r="F789" s="394"/>
    </row>
    <row r="790" spans="1:6" s="258" customFormat="1">
      <c r="A790" s="391"/>
      <c r="B790" s="387"/>
      <c r="C790" s="387"/>
      <c r="D790" s="392"/>
      <c r="E790" s="393"/>
      <c r="F790" s="394"/>
    </row>
    <row r="791" spans="1:6" s="258" customFormat="1">
      <c r="A791" s="298"/>
      <c r="B791" s="431" t="s">
        <v>662</v>
      </c>
      <c r="C791" s="218"/>
      <c r="D791" s="184"/>
      <c r="E791" s="184"/>
      <c r="F791" s="185"/>
    </row>
    <row r="792" spans="1:6" s="433" customFormat="1">
      <c r="A792" s="298"/>
      <c r="B792" s="431"/>
      <c r="C792" s="218"/>
      <c r="D792" s="184"/>
      <c r="E792" s="184"/>
      <c r="F792" s="185"/>
    </row>
    <row r="793" spans="1:6" s="433" customFormat="1">
      <c r="A793" s="432"/>
      <c r="B793" s="291" t="s">
        <v>551</v>
      </c>
      <c r="C793" s="255"/>
      <c r="D793" s="257"/>
      <c r="E793" s="257"/>
      <c r="F793" s="281"/>
    </row>
    <row r="794" spans="1:6" s="433" customFormat="1">
      <c r="A794" s="432"/>
      <c r="B794" s="291"/>
      <c r="C794" s="255"/>
      <c r="D794" s="257"/>
      <c r="E794" s="257"/>
      <c r="F794" s="281"/>
    </row>
    <row r="795" spans="1:6" s="433" customFormat="1">
      <c r="A795" s="432" t="s">
        <v>663</v>
      </c>
      <c r="B795" s="291" t="s">
        <v>664</v>
      </c>
      <c r="C795" s="353"/>
      <c r="D795" s="354"/>
      <c r="E795" s="354"/>
      <c r="F795" s="355">
        <f>F433</f>
        <v>0</v>
      </c>
    </row>
    <row r="796" spans="1:6" s="433" customFormat="1">
      <c r="A796" s="432"/>
      <c r="B796" s="291"/>
      <c r="C796" s="353"/>
      <c r="D796" s="354"/>
      <c r="E796" s="354"/>
      <c r="F796" s="355"/>
    </row>
    <row r="797" spans="1:6" s="258" customFormat="1">
      <c r="A797" s="432" t="s">
        <v>663</v>
      </c>
      <c r="B797" s="291" t="s">
        <v>665</v>
      </c>
      <c r="C797" s="353"/>
      <c r="D797" s="354"/>
      <c r="E797" s="354"/>
      <c r="F797" s="355">
        <f>F686</f>
        <v>0</v>
      </c>
    </row>
    <row r="798" spans="1:6" s="258" customFormat="1">
      <c r="A798" s="432"/>
      <c r="B798" s="291"/>
      <c r="C798" s="353"/>
      <c r="D798" s="354"/>
      <c r="E798" s="354"/>
      <c r="F798" s="355"/>
    </row>
    <row r="799" spans="1:6" s="258" customFormat="1">
      <c r="A799" s="432" t="s">
        <v>663</v>
      </c>
      <c r="B799" s="291" t="s">
        <v>666</v>
      </c>
      <c r="C799" s="353"/>
      <c r="D799" s="354"/>
      <c r="E799" s="354"/>
      <c r="F799" s="355">
        <f>F761</f>
        <v>0</v>
      </c>
    </row>
    <row r="800" spans="1:6">
      <c r="A800" s="373"/>
      <c r="B800" s="290"/>
      <c r="C800" s="255"/>
      <c r="D800" s="257"/>
      <c r="E800" s="257"/>
      <c r="F800" s="281"/>
    </row>
    <row r="801" spans="1:6">
      <c r="A801" s="374"/>
      <c r="B801" s="375"/>
      <c r="C801" s="376"/>
      <c r="D801" s="377"/>
      <c r="E801" s="377"/>
      <c r="F801" s="378"/>
    </row>
    <row r="802" spans="1:6">
      <c r="A802" s="373"/>
      <c r="B802" s="291" t="s">
        <v>564</v>
      </c>
      <c r="C802" s="255"/>
      <c r="D802" s="257"/>
      <c r="E802" s="257"/>
      <c r="F802" s="355">
        <f>SUM(F795:F799)</f>
        <v>0</v>
      </c>
    </row>
    <row r="803" spans="1:6" ht="15.75" thickBot="1"/>
    <row r="804" spans="1:6">
      <c r="A804" s="424"/>
      <c r="B804" s="425"/>
      <c r="C804" s="426"/>
      <c r="D804" s="427"/>
      <c r="E804" s="427"/>
      <c r="F804" s="428"/>
    </row>
    <row r="805" spans="1:6">
      <c r="A805" s="384"/>
      <c r="B805" s="385"/>
      <c r="C805" s="224"/>
      <c r="D805" s="225"/>
      <c r="E805" s="225"/>
      <c r="F805" s="386"/>
    </row>
    <row r="806" spans="1:6">
      <c r="A806" s="384"/>
      <c r="B806" s="387"/>
      <c r="C806" s="388"/>
      <c r="D806" s="389"/>
      <c r="E806" s="389"/>
      <c r="F806" s="390"/>
    </row>
    <row r="807" spans="1:6">
      <c r="A807" s="391"/>
      <c r="B807" s="387"/>
      <c r="C807" s="387"/>
      <c r="D807" s="392"/>
      <c r="E807" s="393"/>
      <c r="F807" s="394"/>
    </row>
    <row r="808" spans="1:6">
      <c r="A808" s="391"/>
      <c r="B808" s="387"/>
      <c r="C808" s="387"/>
      <c r="D808" s="392"/>
      <c r="E808" s="393"/>
      <c r="F808" s="394"/>
    </row>
    <row r="809" spans="1:6">
      <c r="A809" s="391"/>
      <c r="B809" s="387"/>
      <c r="C809" s="387"/>
      <c r="D809" s="392"/>
      <c r="E809" s="393"/>
      <c r="F809" s="394"/>
    </row>
    <row r="810" spans="1:6">
      <c r="A810" s="391"/>
      <c r="B810" s="387"/>
      <c r="C810" s="387"/>
      <c r="D810" s="392"/>
      <c r="E810" s="393"/>
      <c r="F810" s="394"/>
    </row>
    <row r="811" spans="1:6">
      <c r="A811" s="391"/>
      <c r="B811" s="387"/>
      <c r="C811" s="387"/>
      <c r="D811" s="392"/>
      <c r="E811" s="393"/>
      <c r="F811" s="394"/>
    </row>
    <row r="812" spans="1:6">
      <c r="A812" s="391"/>
      <c r="B812" s="387"/>
      <c r="C812" s="387"/>
      <c r="D812" s="392"/>
      <c r="E812" s="393"/>
      <c r="F812" s="394"/>
    </row>
    <row r="813" spans="1:6">
      <c r="A813" s="391"/>
      <c r="B813" s="387"/>
      <c r="C813" s="387"/>
      <c r="D813" s="392"/>
      <c r="E813" s="393"/>
      <c r="F813" s="394"/>
    </row>
    <row r="814" spans="1:6">
      <c r="A814" s="391"/>
      <c r="B814" s="387"/>
      <c r="C814" s="387"/>
      <c r="D814" s="392"/>
      <c r="E814" s="393"/>
      <c r="F814" s="394"/>
    </row>
    <row r="815" spans="1:6">
      <c r="A815" s="391"/>
      <c r="B815" s="387"/>
      <c r="C815" s="387"/>
      <c r="D815" s="392"/>
      <c r="E815" s="393"/>
      <c r="F815" s="394"/>
    </row>
    <row r="816" spans="1:6">
      <c r="A816" s="391"/>
      <c r="B816" s="387"/>
      <c r="C816" s="387"/>
      <c r="D816" s="392"/>
      <c r="E816" s="393"/>
      <c r="F816" s="394"/>
    </row>
    <row r="817" spans="1:6">
      <c r="A817" s="391"/>
      <c r="B817" s="387"/>
      <c r="C817" s="387"/>
      <c r="D817" s="392"/>
      <c r="E817" s="393"/>
      <c r="F817" s="394"/>
    </row>
    <row r="818" spans="1:6">
      <c r="A818" s="391"/>
      <c r="B818" s="387"/>
      <c r="C818" s="387"/>
      <c r="D818" s="392"/>
      <c r="E818" s="393"/>
      <c r="F818" s="394"/>
    </row>
    <row r="819" spans="1:6">
      <c r="A819" s="391"/>
      <c r="B819" s="387"/>
      <c r="C819" s="387"/>
      <c r="D819" s="392"/>
      <c r="E819" s="393"/>
      <c r="F819" s="394"/>
    </row>
    <row r="820" spans="1:6">
      <c r="A820" s="391"/>
      <c r="B820" s="387"/>
      <c r="C820" s="387"/>
      <c r="D820" s="392"/>
      <c r="E820" s="393"/>
      <c r="F820" s="394"/>
    </row>
    <row r="821" spans="1:6">
      <c r="A821" s="391"/>
      <c r="B821" s="387"/>
      <c r="C821" s="387"/>
      <c r="D821" s="392"/>
      <c r="E821" s="393"/>
      <c r="F821" s="394"/>
    </row>
    <row r="822" spans="1:6">
      <c r="A822" s="391"/>
      <c r="B822" s="387"/>
      <c r="C822" s="387"/>
      <c r="D822" s="392"/>
      <c r="E822" s="393"/>
      <c r="F822" s="394"/>
    </row>
    <row r="823" spans="1:6">
      <c r="A823" s="391"/>
      <c r="B823" s="387"/>
      <c r="C823" s="387"/>
      <c r="D823" s="392"/>
      <c r="E823" s="393"/>
      <c r="F823" s="394"/>
    </row>
    <row r="824" spans="1:6">
      <c r="A824" s="391"/>
      <c r="B824" s="387"/>
      <c r="C824" s="387"/>
      <c r="D824" s="392"/>
      <c r="E824" s="393"/>
      <c r="F824" s="394"/>
    </row>
    <row r="825" spans="1:6">
      <c r="A825" s="391"/>
      <c r="B825" s="387"/>
      <c r="C825" s="387"/>
      <c r="D825" s="392"/>
      <c r="E825" s="393"/>
      <c r="F825" s="394"/>
    </row>
    <row r="826" spans="1:6">
      <c r="A826" s="391"/>
      <c r="B826" s="387"/>
      <c r="C826" s="387"/>
      <c r="D826" s="392"/>
      <c r="E826" s="393"/>
      <c r="F826" s="394"/>
    </row>
    <row r="827" spans="1:6">
      <c r="A827" s="391"/>
      <c r="B827" s="387"/>
      <c r="C827" s="387"/>
      <c r="D827" s="392"/>
      <c r="E827" s="393"/>
      <c r="F827" s="394"/>
    </row>
    <row r="828" spans="1:6">
      <c r="A828" s="391"/>
      <c r="B828" s="387"/>
      <c r="C828" s="387"/>
      <c r="D828" s="392"/>
      <c r="E828" s="393"/>
      <c r="F828" s="394"/>
    </row>
    <row r="829" spans="1:6">
      <c r="A829" s="391"/>
      <c r="B829" s="387"/>
      <c r="C829" s="387"/>
      <c r="D829" s="392"/>
      <c r="E829" s="393"/>
      <c r="F829" s="394"/>
    </row>
    <row r="830" spans="1:6">
      <c r="A830" s="391"/>
      <c r="B830" s="387"/>
      <c r="C830" s="387"/>
      <c r="D830" s="392"/>
      <c r="E830" s="393"/>
      <c r="F830" s="394"/>
    </row>
    <row r="831" spans="1:6">
      <c r="A831" s="391"/>
      <c r="B831" s="387"/>
      <c r="C831" s="387"/>
      <c r="D831" s="392"/>
      <c r="E831" s="393"/>
      <c r="F831" s="394"/>
    </row>
    <row r="832" spans="1:6">
      <c r="A832" s="391"/>
      <c r="B832" s="387"/>
      <c r="C832" s="387"/>
      <c r="D832" s="392"/>
      <c r="E832" s="393"/>
      <c r="F832" s="394"/>
    </row>
    <row r="833" spans="1:6">
      <c r="A833" s="391"/>
      <c r="B833" s="387"/>
      <c r="C833" s="387"/>
      <c r="D833" s="392"/>
      <c r="E833" s="393"/>
      <c r="F833" s="394"/>
    </row>
    <row r="834" spans="1:6">
      <c r="A834" s="391"/>
      <c r="B834" s="387"/>
      <c r="C834" s="387"/>
      <c r="D834" s="392"/>
      <c r="E834" s="393"/>
      <c r="F834" s="394"/>
    </row>
    <row r="835" spans="1:6">
      <c r="A835" s="391"/>
      <c r="B835" s="387"/>
      <c r="C835" s="387"/>
      <c r="D835" s="392"/>
      <c r="E835" s="393"/>
      <c r="F835" s="394"/>
    </row>
    <row r="836" spans="1:6">
      <c r="A836" s="391"/>
      <c r="B836" s="387"/>
      <c r="C836" s="387"/>
      <c r="D836" s="392"/>
      <c r="E836" s="393"/>
      <c r="F836" s="394"/>
    </row>
    <row r="837" spans="1:6">
      <c r="A837" s="391"/>
      <c r="B837" s="387"/>
      <c r="C837" s="387"/>
      <c r="D837" s="392"/>
      <c r="E837" s="393"/>
      <c r="F837" s="394"/>
    </row>
    <row r="838" spans="1:6">
      <c r="A838" s="391"/>
      <c r="B838" s="387"/>
      <c r="C838" s="387"/>
      <c r="D838" s="392"/>
      <c r="E838" s="393"/>
      <c r="F838" s="394"/>
    </row>
    <row r="839" spans="1:6">
      <c r="A839" s="391"/>
      <c r="B839" s="387"/>
      <c r="C839" s="387"/>
      <c r="D839" s="392"/>
      <c r="E839" s="393"/>
      <c r="F839" s="394"/>
    </row>
    <row r="840" spans="1:6">
      <c r="A840" s="391"/>
      <c r="B840" s="387"/>
      <c r="C840" s="387"/>
      <c r="D840" s="392"/>
      <c r="E840" s="393"/>
      <c r="F840" s="394"/>
    </row>
    <row r="841" spans="1:6">
      <c r="A841" s="391"/>
      <c r="B841" s="387"/>
      <c r="C841" s="387"/>
      <c r="D841" s="392"/>
      <c r="E841" s="393"/>
      <c r="F841" s="394"/>
    </row>
    <row r="842" spans="1:6">
      <c r="A842" s="391"/>
      <c r="B842" s="387"/>
      <c r="C842" s="387"/>
      <c r="D842" s="392"/>
      <c r="E842" s="393"/>
      <c r="F842" s="394"/>
    </row>
    <row r="843" spans="1:6">
      <c r="A843" s="391"/>
      <c r="B843" s="387"/>
      <c r="C843" s="387"/>
      <c r="D843" s="392"/>
      <c r="E843" s="393"/>
      <c r="F843" s="394"/>
    </row>
    <row r="844" spans="1:6">
      <c r="A844" s="391"/>
      <c r="B844" s="387"/>
      <c r="C844" s="387"/>
      <c r="D844" s="392"/>
      <c r="E844" s="393"/>
      <c r="F844" s="394"/>
    </row>
    <row r="845" spans="1:6">
      <c r="A845" s="391"/>
      <c r="B845" s="387"/>
      <c r="C845" s="387"/>
      <c r="D845" s="392"/>
      <c r="E845" s="393"/>
      <c r="F845" s="394"/>
    </row>
    <row r="846" spans="1:6">
      <c r="A846" s="391"/>
      <c r="B846" s="387"/>
      <c r="C846" s="387"/>
      <c r="D846" s="392"/>
      <c r="E846" s="393"/>
      <c r="F846" s="394"/>
    </row>
    <row r="847" spans="1:6">
      <c r="A847" s="391"/>
      <c r="B847" s="387"/>
      <c r="C847" s="387"/>
      <c r="D847" s="392"/>
      <c r="E847" s="393"/>
      <c r="F847" s="394"/>
    </row>
    <row r="848" spans="1:6">
      <c r="A848" s="391"/>
      <c r="B848" s="387"/>
      <c r="C848" s="387"/>
      <c r="D848" s="392"/>
      <c r="E848" s="393"/>
      <c r="F848" s="394"/>
    </row>
    <row r="849" spans="1:6">
      <c r="A849" s="391"/>
      <c r="B849" s="387"/>
      <c r="C849" s="387"/>
      <c r="D849" s="392"/>
      <c r="E849" s="393"/>
      <c r="F849" s="394"/>
    </row>
    <row r="850" spans="1:6">
      <c r="A850" s="391"/>
      <c r="B850" s="387"/>
      <c r="C850" s="387"/>
      <c r="D850" s="392"/>
      <c r="E850" s="393"/>
      <c r="F850" s="394"/>
    </row>
    <row r="851" spans="1:6">
      <c r="A851" s="391"/>
      <c r="B851" s="387"/>
      <c r="C851" s="387"/>
      <c r="D851" s="392"/>
      <c r="E851" s="393"/>
      <c r="F851" s="394"/>
    </row>
    <row r="852" spans="1:6">
      <c r="A852" s="391"/>
      <c r="B852" s="387"/>
      <c r="C852" s="387"/>
      <c r="D852" s="392"/>
      <c r="E852" s="393"/>
      <c r="F852" s="394"/>
    </row>
    <row r="853" spans="1:6">
      <c r="A853" s="391"/>
      <c r="B853" s="387"/>
      <c r="C853" s="387"/>
      <c r="D853" s="392"/>
      <c r="E853" s="393"/>
      <c r="F853" s="394"/>
    </row>
    <row r="887" spans="1:6">
      <c r="A887" s="391"/>
      <c r="B887" s="387"/>
      <c r="C887" s="387"/>
      <c r="D887" s="392"/>
      <c r="E887" s="393"/>
      <c r="F887" s="394"/>
    </row>
    <row r="888" spans="1:6">
      <c r="A888" s="391"/>
      <c r="B888" s="387"/>
      <c r="C888" s="387"/>
      <c r="D888" s="392"/>
      <c r="E888" s="393"/>
      <c r="F888" s="394"/>
    </row>
    <row r="889" spans="1:6">
      <c r="A889" s="391"/>
      <c r="B889" s="387"/>
      <c r="C889" s="387"/>
      <c r="D889" s="392"/>
      <c r="E889" s="393"/>
      <c r="F889" s="394"/>
    </row>
    <row r="890" spans="1:6">
      <c r="A890" s="391"/>
      <c r="B890" s="387"/>
      <c r="C890" s="387"/>
      <c r="D890" s="392"/>
      <c r="E890" s="393"/>
      <c r="F890" s="394"/>
    </row>
    <row r="891" spans="1:6">
      <c r="A891" s="391"/>
      <c r="B891" s="387"/>
      <c r="C891" s="387"/>
      <c r="D891" s="392"/>
      <c r="E891" s="393"/>
      <c r="F891" s="394"/>
    </row>
    <row r="892" spans="1:6">
      <c r="A892" s="391"/>
      <c r="B892" s="387"/>
      <c r="C892" s="387"/>
      <c r="D892" s="392"/>
      <c r="E892" s="393"/>
      <c r="F892" s="394"/>
    </row>
    <row r="893" spans="1:6">
      <c r="A893" s="391"/>
      <c r="B893" s="387"/>
      <c r="C893" s="387"/>
      <c r="D893" s="392"/>
      <c r="E893" s="393"/>
      <c r="F893" s="394"/>
    </row>
    <row r="894" spans="1:6">
      <c r="A894" s="391"/>
      <c r="B894" s="387"/>
      <c r="C894" s="387"/>
      <c r="D894" s="392"/>
      <c r="E894" s="393"/>
      <c r="F894" s="394"/>
    </row>
    <row r="895" spans="1:6">
      <c r="A895" s="391"/>
      <c r="B895" s="387"/>
      <c r="C895" s="387"/>
      <c r="D895" s="392"/>
      <c r="E895" s="393"/>
      <c r="F895" s="394"/>
    </row>
    <row r="896" spans="1:6">
      <c r="A896" s="391"/>
      <c r="B896" s="387"/>
      <c r="C896" s="387"/>
      <c r="D896" s="392"/>
      <c r="E896" s="393"/>
      <c r="F896" s="394"/>
    </row>
    <row r="897" spans="1:6">
      <c r="A897" s="391"/>
      <c r="B897" s="387"/>
      <c r="C897" s="387"/>
      <c r="D897" s="392"/>
      <c r="E897" s="393"/>
      <c r="F897" s="394"/>
    </row>
    <row r="898" spans="1:6">
      <c r="A898" s="391"/>
      <c r="B898" s="387"/>
      <c r="C898" s="387"/>
      <c r="D898" s="392"/>
      <c r="E898" s="393"/>
      <c r="F898" s="394"/>
    </row>
    <row r="899" spans="1:6">
      <c r="A899" s="391"/>
      <c r="B899" s="387"/>
      <c r="C899" s="387"/>
      <c r="D899" s="392"/>
      <c r="E899" s="393"/>
      <c r="F899" s="394"/>
    </row>
    <row r="900" spans="1:6">
      <c r="A900" s="391"/>
      <c r="B900" s="387"/>
      <c r="C900" s="387"/>
      <c r="D900" s="392"/>
      <c r="E900" s="393"/>
      <c r="F900" s="394"/>
    </row>
    <row r="901" spans="1:6">
      <c r="A901" s="391"/>
      <c r="B901" s="387"/>
      <c r="C901" s="387"/>
      <c r="D901" s="392"/>
      <c r="E901" s="393"/>
      <c r="F901" s="394"/>
    </row>
    <row r="902" spans="1:6">
      <c r="A902" s="391"/>
      <c r="B902" s="387"/>
      <c r="C902" s="387"/>
      <c r="D902" s="392"/>
      <c r="E902" s="393"/>
      <c r="F902" s="394"/>
    </row>
    <row r="903" spans="1:6">
      <c r="A903" s="391"/>
      <c r="B903" s="387"/>
      <c r="C903" s="387"/>
      <c r="D903" s="392"/>
      <c r="E903" s="393"/>
      <c r="F903" s="394"/>
    </row>
    <row r="904" spans="1:6">
      <c r="A904" s="391"/>
      <c r="B904" s="387"/>
      <c r="C904" s="387"/>
      <c r="D904" s="392"/>
      <c r="E904" s="393"/>
      <c r="F904" s="394"/>
    </row>
    <row r="905" spans="1:6">
      <c r="A905" s="391"/>
      <c r="B905" s="387"/>
      <c r="C905" s="387"/>
      <c r="D905" s="392"/>
      <c r="E905" s="393"/>
      <c r="F905" s="394"/>
    </row>
    <row r="1096" spans="1:6">
      <c r="A1096" s="391"/>
      <c r="B1096" s="387"/>
      <c r="C1096" s="387"/>
      <c r="D1096" s="392"/>
      <c r="E1096" s="393"/>
      <c r="F1096" s="394"/>
    </row>
    <row r="1097" spans="1:6">
      <c r="A1097" s="391"/>
      <c r="B1097" s="387"/>
      <c r="C1097" s="387"/>
      <c r="D1097" s="392"/>
      <c r="E1097" s="393"/>
      <c r="F1097" s="394"/>
    </row>
    <row r="1098" spans="1:6">
      <c r="A1098" s="391"/>
      <c r="B1098" s="387"/>
      <c r="C1098" s="387"/>
      <c r="D1098" s="392"/>
      <c r="E1098" s="393"/>
      <c r="F1098" s="394"/>
    </row>
    <row r="1099" spans="1:6">
      <c r="A1099" s="391"/>
      <c r="B1099" s="387"/>
      <c r="C1099" s="387"/>
      <c r="D1099" s="392"/>
      <c r="E1099" s="393"/>
      <c r="F1099" s="394"/>
    </row>
    <row r="1100" spans="1:6">
      <c r="A1100" s="391"/>
      <c r="B1100" s="387"/>
      <c r="C1100" s="387"/>
      <c r="D1100" s="392"/>
      <c r="E1100" s="393"/>
      <c r="F1100" s="394"/>
    </row>
    <row r="1101" spans="1:6">
      <c r="A1101" s="391"/>
      <c r="B1101" s="387"/>
      <c r="C1101" s="387"/>
      <c r="D1101" s="392"/>
      <c r="E1101" s="393"/>
      <c r="F1101" s="394"/>
    </row>
    <row r="1102" spans="1:6">
      <c r="A1102" s="391"/>
      <c r="B1102" s="387"/>
      <c r="C1102" s="387"/>
      <c r="D1102" s="392"/>
      <c r="E1102" s="393"/>
      <c r="F1102" s="394"/>
    </row>
    <row r="1103" spans="1:6">
      <c r="A1103" s="391"/>
      <c r="B1103" s="387"/>
      <c r="C1103" s="387"/>
      <c r="D1103" s="392"/>
      <c r="E1103" s="393"/>
      <c r="F1103" s="394"/>
    </row>
    <row r="1104" spans="1:6">
      <c r="A1104" s="391"/>
      <c r="B1104" s="387"/>
      <c r="C1104" s="387"/>
      <c r="D1104" s="392"/>
      <c r="E1104" s="393"/>
      <c r="F1104" s="394"/>
    </row>
    <row r="1105" spans="1:6">
      <c r="A1105" s="391"/>
      <c r="B1105" s="387"/>
      <c r="C1105" s="387"/>
      <c r="D1105" s="392"/>
      <c r="E1105" s="393"/>
      <c r="F1105" s="394"/>
    </row>
    <row r="1106" spans="1:6">
      <c r="A1106" s="391"/>
      <c r="B1106" s="387"/>
      <c r="C1106" s="387"/>
      <c r="D1106" s="392"/>
      <c r="E1106" s="393"/>
      <c r="F1106" s="394"/>
    </row>
    <row r="1107" spans="1:6">
      <c r="A1107" s="391"/>
      <c r="B1107" s="387"/>
      <c r="C1107" s="387"/>
      <c r="D1107" s="392"/>
      <c r="E1107" s="393"/>
      <c r="F1107" s="394"/>
    </row>
    <row r="1108" spans="1:6">
      <c r="A1108" s="391"/>
      <c r="B1108" s="387"/>
      <c r="C1108" s="387"/>
      <c r="D1108" s="392"/>
      <c r="E1108" s="393"/>
      <c r="F1108" s="394"/>
    </row>
    <row r="1109" spans="1:6">
      <c r="A1109" s="391"/>
      <c r="B1109" s="387"/>
      <c r="C1109" s="387"/>
      <c r="D1109" s="392"/>
      <c r="E1109" s="393"/>
      <c r="F1109" s="394"/>
    </row>
    <row r="1110" spans="1:6">
      <c r="A1110" s="391"/>
      <c r="B1110" s="387"/>
      <c r="C1110" s="387"/>
      <c r="D1110" s="392"/>
      <c r="E1110" s="393"/>
      <c r="F1110" s="394"/>
    </row>
    <row r="1111" spans="1:6">
      <c r="A1111" s="391"/>
      <c r="B1111" s="387"/>
      <c r="C1111" s="387"/>
      <c r="D1111" s="392"/>
      <c r="E1111" s="393"/>
      <c r="F1111" s="394"/>
    </row>
    <row r="1112" spans="1:6">
      <c r="A1112" s="391"/>
      <c r="B1112" s="387"/>
      <c r="C1112" s="387"/>
      <c r="D1112" s="392"/>
      <c r="E1112" s="393"/>
      <c r="F1112" s="394"/>
    </row>
    <row r="1113" spans="1:6">
      <c r="A1113" s="391"/>
      <c r="B1113" s="387"/>
      <c r="C1113" s="387"/>
      <c r="D1113" s="392"/>
      <c r="E1113" s="393"/>
      <c r="F1113" s="394"/>
    </row>
    <row r="1114" spans="1:6">
      <c r="A1114" s="391"/>
      <c r="B1114" s="387"/>
      <c r="C1114" s="387"/>
      <c r="D1114" s="392"/>
      <c r="E1114" s="393"/>
      <c r="F1114" s="394"/>
    </row>
    <row r="1200" spans="1:6">
      <c r="A1200" s="391"/>
      <c r="B1200" s="387"/>
      <c r="C1200" s="387"/>
      <c r="D1200" s="392"/>
      <c r="E1200" s="393"/>
      <c r="F1200" s="394"/>
    </row>
    <row r="1201" spans="1:6">
      <c r="A1201" s="391"/>
      <c r="B1201" s="387"/>
      <c r="C1201" s="387"/>
      <c r="D1201" s="392"/>
      <c r="E1201" s="393"/>
      <c r="F1201" s="394"/>
    </row>
    <row r="1202" spans="1:6">
      <c r="A1202" s="391"/>
      <c r="B1202" s="387"/>
      <c r="C1202" s="387"/>
      <c r="D1202" s="392"/>
      <c r="E1202" s="393"/>
      <c r="F1202" s="394"/>
    </row>
    <row r="1203" spans="1:6">
      <c r="A1203" s="391"/>
      <c r="B1203" s="387"/>
      <c r="C1203" s="387"/>
      <c r="D1203" s="392"/>
      <c r="E1203" s="393"/>
      <c r="F1203" s="394"/>
    </row>
    <row r="1204" spans="1:6">
      <c r="A1204" s="391"/>
      <c r="B1204" s="387"/>
      <c r="C1204" s="387"/>
      <c r="D1204" s="392"/>
      <c r="E1204" s="393"/>
      <c r="F1204" s="394"/>
    </row>
    <row r="1205" spans="1:6">
      <c r="A1205" s="391"/>
      <c r="B1205" s="387"/>
      <c r="C1205" s="387"/>
      <c r="D1205" s="392"/>
      <c r="E1205" s="393"/>
      <c r="F1205" s="394"/>
    </row>
    <row r="1206" spans="1:6">
      <c r="A1206" s="391"/>
      <c r="B1206" s="387"/>
      <c r="C1206" s="387"/>
      <c r="D1206" s="392"/>
      <c r="E1206" s="393"/>
      <c r="F1206" s="394"/>
    </row>
    <row r="1207" spans="1:6">
      <c r="A1207" s="391"/>
      <c r="B1207" s="387"/>
      <c r="C1207" s="387"/>
      <c r="D1207" s="392"/>
      <c r="E1207" s="393"/>
      <c r="F1207" s="394"/>
    </row>
    <row r="1208" spans="1:6">
      <c r="A1208" s="391"/>
      <c r="B1208" s="387"/>
      <c r="C1208" s="387"/>
      <c r="D1208" s="392"/>
      <c r="E1208" s="393"/>
      <c r="F1208" s="394"/>
    </row>
    <row r="1209" spans="1:6">
      <c r="A1209" s="391"/>
      <c r="B1209" s="387"/>
      <c r="C1209" s="387"/>
      <c r="D1209" s="392"/>
      <c r="E1209" s="393"/>
      <c r="F1209" s="394"/>
    </row>
    <row r="1210" spans="1:6">
      <c r="A1210" s="391"/>
      <c r="B1210" s="387"/>
      <c r="C1210" s="387"/>
      <c r="D1210" s="392"/>
      <c r="E1210" s="393"/>
      <c r="F1210" s="394"/>
    </row>
    <row r="1211" spans="1:6">
      <c r="A1211" s="391"/>
      <c r="B1211" s="387"/>
      <c r="C1211" s="387"/>
      <c r="D1211" s="392"/>
      <c r="E1211" s="393"/>
      <c r="F1211" s="394"/>
    </row>
    <row r="1212" spans="1:6">
      <c r="A1212" s="391"/>
      <c r="B1212" s="387"/>
      <c r="C1212" s="387"/>
      <c r="D1212" s="392"/>
      <c r="E1212" s="393"/>
      <c r="F1212" s="394"/>
    </row>
    <row r="1213" spans="1:6">
      <c r="A1213" s="391"/>
      <c r="B1213" s="387"/>
      <c r="C1213" s="387"/>
      <c r="D1213" s="392"/>
      <c r="E1213" s="393"/>
      <c r="F1213" s="394"/>
    </row>
    <row r="1214" spans="1:6">
      <c r="A1214" s="391"/>
      <c r="B1214" s="387"/>
      <c r="C1214" s="387"/>
      <c r="D1214" s="392"/>
      <c r="E1214" s="393"/>
      <c r="F1214" s="394"/>
    </row>
    <row r="1215" spans="1:6">
      <c r="A1215" s="391"/>
      <c r="B1215" s="387"/>
      <c r="C1215" s="387"/>
      <c r="D1215" s="392"/>
      <c r="E1215" s="393"/>
      <c r="F1215" s="394"/>
    </row>
    <row r="1216" spans="1:6">
      <c r="A1216" s="391"/>
      <c r="B1216" s="387"/>
      <c r="C1216" s="387"/>
      <c r="D1216" s="392"/>
      <c r="E1216" s="393"/>
      <c r="F1216" s="394"/>
    </row>
    <row r="1217" spans="1:6">
      <c r="A1217" s="391"/>
      <c r="B1217" s="387"/>
      <c r="C1217" s="387"/>
      <c r="D1217" s="392"/>
      <c r="E1217" s="393"/>
      <c r="F1217" s="394"/>
    </row>
    <row r="1218" spans="1:6">
      <c r="A1218" s="391"/>
      <c r="B1218" s="387"/>
      <c r="C1218" s="387"/>
      <c r="D1218" s="392"/>
      <c r="E1218" s="393"/>
      <c r="F1218" s="394"/>
    </row>
    <row r="1253" spans="1:6">
      <c r="A1253" s="391"/>
      <c r="B1253" s="387"/>
      <c r="C1253" s="387"/>
      <c r="D1253" s="392"/>
      <c r="E1253" s="393"/>
      <c r="F1253" s="394"/>
    </row>
    <row r="1254" spans="1:6">
      <c r="A1254" s="391"/>
      <c r="B1254" s="387"/>
      <c r="C1254" s="387"/>
      <c r="D1254" s="392"/>
      <c r="E1254" s="393"/>
      <c r="F1254" s="394"/>
    </row>
    <row r="1255" spans="1:6">
      <c r="A1255" s="391"/>
      <c r="B1255" s="387"/>
      <c r="C1255" s="387"/>
      <c r="D1255" s="392"/>
      <c r="E1255" s="393"/>
      <c r="F1255" s="394"/>
    </row>
    <row r="1256" spans="1:6">
      <c r="A1256" s="391"/>
      <c r="B1256" s="387"/>
      <c r="C1256" s="387"/>
      <c r="D1256" s="392"/>
      <c r="E1256" s="393"/>
      <c r="F1256" s="394"/>
    </row>
    <row r="1257" spans="1:6">
      <c r="A1257" s="391"/>
      <c r="B1257" s="387"/>
      <c r="C1257" s="387"/>
      <c r="D1257" s="392"/>
      <c r="E1257" s="393"/>
      <c r="F1257" s="394"/>
    </row>
    <row r="1258" spans="1:6">
      <c r="A1258" s="391"/>
      <c r="B1258" s="387"/>
      <c r="C1258" s="387"/>
      <c r="D1258" s="392"/>
      <c r="E1258" s="393"/>
      <c r="F1258" s="394"/>
    </row>
    <row r="1259" spans="1:6">
      <c r="A1259" s="391"/>
      <c r="B1259" s="387"/>
      <c r="C1259" s="387"/>
      <c r="D1259" s="392"/>
      <c r="E1259" s="393"/>
      <c r="F1259" s="394"/>
    </row>
    <row r="1260" spans="1:6">
      <c r="A1260" s="391"/>
      <c r="B1260" s="387"/>
      <c r="C1260" s="387"/>
      <c r="D1260" s="392"/>
      <c r="E1260" s="393"/>
      <c r="F1260" s="394"/>
    </row>
    <row r="1261" spans="1:6">
      <c r="A1261" s="391"/>
      <c r="B1261" s="387"/>
      <c r="C1261" s="387"/>
      <c r="D1261" s="392"/>
      <c r="E1261" s="393"/>
      <c r="F1261" s="394"/>
    </row>
    <row r="1262" spans="1:6">
      <c r="A1262" s="391"/>
      <c r="B1262" s="387"/>
      <c r="C1262" s="387"/>
      <c r="D1262" s="392"/>
      <c r="E1262" s="393"/>
      <c r="F1262" s="394"/>
    </row>
    <row r="1263" spans="1:6">
      <c r="A1263" s="391"/>
      <c r="B1263" s="387"/>
      <c r="C1263" s="387"/>
      <c r="D1263" s="392"/>
      <c r="E1263" s="393"/>
      <c r="F1263" s="394"/>
    </row>
    <row r="1264" spans="1:6">
      <c r="A1264" s="391"/>
      <c r="B1264" s="387"/>
      <c r="C1264" s="387"/>
      <c r="D1264" s="392"/>
      <c r="E1264" s="393"/>
      <c r="F1264" s="394"/>
    </row>
    <row r="1265" spans="1:6">
      <c r="A1265" s="391"/>
      <c r="B1265" s="387"/>
      <c r="C1265" s="387"/>
      <c r="D1265" s="392"/>
      <c r="E1265" s="393"/>
      <c r="F1265" s="394"/>
    </row>
    <row r="1266" spans="1:6">
      <c r="A1266" s="391"/>
      <c r="B1266" s="387"/>
      <c r="C1266" s="387"/>
      <c r="D1266" s="392"/>
      <c r="E1266" s="393"/>
      <c r="F1266" s="394"/>
    </row>
    <row r="1267" spans="1:6">
      <c r="A1267" s="391"/>
      <c r="B1267" s="387"/>
      <c r="C1267" s="387"/>
      <c r="D1267" s="392"/>
      <c r="E1267" s="393"/>
      <c r="F1267" s="394"/>
    </row>
    <row r="1268" spans="1:6">
      <c r="A1268" s="391"/>
      <c r="B1268" s="387"/>
      <c r="C1268" s="387"/>
      <c r="D1268" s="392"/>
      <c r="E1268" s="393"/>
      <c r="F1268" s="394"/>
    </row>
    <row r="1269" spans="1:6">
      <c r="A1269" s="391"/>
      <c r="B1269" s="387"/>
      <c r="C1269" s="387"/>
      <c r="D1269" s="392"/>
      <c r="E1269" s="393"/>
      <c r="F1269" s="394"/>
    </row>
    <row r="1270" spans="1:6">
      <c r="A1270" s="391"/>
      <c r="B1270" s="387"/>
      <c r="C1270" s="387"/>
      <c r="D1270" s="392"/>
      <c r="E1270" s="393"/>
      <c r="F1270" s="394"/>
    </row>
    <row r="1271" spans="1:6">
      <c r="A1271" s="391"/>
      <c r="B1271" s="387"/>
      <c r="C1271" s="387"/>
      <c r="D1271" s="392"/>
      <c r="E1271" s="393"/>
      <c r="F1271" s="394"/>
    </row>
  </sheetData>
  <mergeCells count="82">
    <mergeCell ref="B63:F63"/>
    <mergeCell ref="B1:D1"/>
    <mergeCell ref="B19:D19"/>
    <mergeCell ref="A23:C23"/>
    <mergeCell ref="B52:F52"/>
    <mergeCell ref="B54:F54"/>
    <mergeCell ref="B55:F55"/>
    <mergeCell ref="B56:F56"/>
    <mergeCell ref="B57:F57"/>
    <mergeCell ref="B58:F58"/>
    <mergeCell ref="B59:F59"/>
    <mergeCell ref="B60:F60"/>
    <mergeCell ref="B77:F77"/>
    <mergeCell ref="B64:F64"/>
    <mergeCell ref="B66:F66"/>
    <mergeCell ref="B67:F67"/>
    <mergeCell ref="B68:F68"/>
    <mergeCell ref="B69:F69"/>
    <mergeCell ref="B70:F70"/>
    <mergeCell ref="B71:F71"/>
    <mergeCell ref="B72:F72"/>
    <mergeCell ref="B74:F74"/>
    <mergeCell ref="B75:F75"/>
    <mergeCell ref="B76:F76"/>
    <mergeCell ref="B73:F73"/>
    <mergeCell ref="B89:F89"/>
    <mergeCell ref="B78:F78"/>
    <mergeCell ref="B79:F79"/>
    <mergeCell ref="B80:F80"/>
    <mergeCell ref="B81:F81"/>
    <mergeCell ref="B82:F82"/>
    <mergeCell ref="B83:F83"/>
    <mergeCell ref="B84:F84"/>
    <mergeCell ref="B85:F85"/>
    <mergeCell ref="B86:F86"/>
    <mergeCell ref="B87:F87"/>
    <mergeCell ref="B88:F88"/>
    <mergeCell ref="B108:F108"/>
    <mergeCell ref="B90:F90"/>
    <mergeCell ref="B91:F91"/>
    <mergeCell ref="B92:F92"/>
    <mergeCell ref="B93:F93"/>
    <mergeCell ref="B94:F94"/>
    <mergeCell ref="B95:F95"/>
    <mergeCell ref="B96:F96"/>
    <mergeCell ref="B97:F97"/>
    <mergeCell ref="B98:F98"/>
    <mergeCell ref="B100:D100"/>
    <mergeCell ref="B107:F107"/>
    <mergeCell ref="B223:F223"/>
    <mergeCell ref="B112:D112"/>
    <mergeCell ref="B117:F117"/>
    <mergeCell ref="B118:F118"/>
    <mergeCell ref="B168:D168"/>
    <mergeCell ref="B171:D171"/>
    <mergeCell ref="B173:F173"/>
    <mergeCell ref="B174:F174"/>
    <mergeCell ref="B190:C190"/>
    <mergeCell ref="B195:F195"/>
    <mergeCell ref="B196:F196"/>
    <mergeCell ref="B222:F222"/>
    <mergeCell ref="B369:F369"/>
    <mergeCell ref="B232:F232"/>
    <mergeCell ref="B233:F233"/>
    <mergeCell ref="B282:F282"/>
    <mergeCell ref="B283:F283"/>
    <mergeCell ref="B303:F303"/>
    <mergeCell ref="B304:F304"/>
    <mergeCell ref="B326:F326"/>
    <mergeCell ref="B327:F327"/>
    <mergeCell ref="B353:F353"/>
    <mergeCell ref="B354:F354"/>
    <mergeCell ref="B368:F368"/>
    <mergeCell ref="B512:C512"/>
    <mergeCell ref="B717:D717"/>
    <mergeCell ref="B729:D729"/>
    <mergeCell ref="B391:F391"/>
    <mergeCell ref="B392:F392"/>
    <mergeCell ref="B466:D466"/>
    <mergeCell ref="B488:D488"/>
    <mergeCell ref="B501:D501"/>
    <mergeCell ref="B504:D504"/>
  </mergeCells>
  <pageMargins left="0.70866141732283472" right="0.70866141732283472" top="0.74803149606299213" bottom="0.74803149606299213" header="0.31496062992125984" footer="0.31496062992125984"/>
  <pageSetup paperSize="9" scale="96" orientation="portrait"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3"/>
  <sheetViews>
    <sheetView showZeros="0" tabSelected="1" view="pageBreakPreview" topLeftCell="A456" zoomScale="120" zoomScaleNormal="100" zoomScaleSheetLayoutView="120" workbookViewId="0">
      <selection activeCell="F573" sqref="F573"/>
    </sheetView>
  </sheetViews>
  <sheetFormatPr defaultRowHeight="12.75"/>
  <cols>
    <col min="1" max="1" width="51.140625" style="14" customWidth="1"/>
    <col min="2" max="2" width="9.28515625" style="88" customWidth="1"/>
    <col min="3" max="3" width="6.42578125" style="13" customWidth="1"/>
    <col min="4" max="4" width="9" style="14" customWidth="1"/>
    <col min="5" max="5" width="3.28515625" style="14" customWidth="1"/>
    <col min="6" max="6" width="11" style="14" customWidth="1"/>
    <col min="7" max="7" width="2.28515625" style="14" customWidth="1"/>
    <col min="8" max="8" width="10.5703125" style="15" customWidth="1"/>
    <col min="9" max="9" width="12.140625" style="15" bestFit="1" customWidth="1"/>
    <col min="10" max="10" width="13.5703125" style="15" customWidth="1"/>
    <col min="11" max="11" width="67.85546875" style="14" customWidth="1"/>
    <col min="12" max="16384" width="9.140625" style="14"/>
  </cols>
  <sheetData>
    <row r="1" spans="1:7">
      <c r="A1" s="12"/>
      <c r="B1" s="85"/>
    </row>
    <row r="2" spans="1:7">
      <c r="A2" s="12"/>
      <c r="B2" s="85"/>
    </row>
    <row r="3" spans="1:7" s="7" customFormat="1" ht="15">
      <c r="F3" s="6"/>
      <c r="G3" s="6"/>
    </row>
    <row r="4" spans="1:7" s="7" customFormat="1" ht="15">
      <c r="F4" s="6"/>
      <c r="G4" s="6"/>
    </row>
    <row r="5" spans="1:7" s="7" customFormat="1" ht="15">
      <c r="F5" s="6"/>
      <c r="G5" s="6"/>
    </row>
    <row r="6" spans="1:7" s="7" customFormat="1" ht="15">
      <c r="F6" s="6"/>
      <c r="G6" s="6"/>
    </row>
    <row r="7" spans="1:7" s="7" customFormat="1" ht="15">
      <c r="F7" s="6"/>
      <c r="G7" s="6"/>
    </row>
    <row r="8" spans="1:7" s="7" customFormat="1" ht="15">
      <c r="F8" s="6"/>
      <c r="G8" s="6"/>
    </row>
    <row r="9" spans="1:7" s="7" customFormat="1" ht="15">
      <c r="F9" s="6"/>
      <c r="G9" s="6"/>
    </row>
    <row r="10" spans="1:7" s="7" customFormat="1" ht="15">
      <c r="F10" s="6"/>
      <c r="G10" s="6"/>
    </row>
    <row r="11" spans="1:7" s="7" customFormat="1" ht="15">
      <c r="F11" s="6"/>
      <c r="G11" s="6"/>
    </row>
    <row r="12" spans="1:7" s="7" customFormat="1" ht="15">
      <c r="F12" s="6"/>
      <c r="G12" s="6"/>
    </row>
    <row r="13" spans="1:7" s="7" customFormat="1" ht="15">
      <c r="F13" s="6"/>
      <c r="G13" s="6"/>
    </row>
    <row r="14" spans="1:7" s="7" customFormat="1" ht="15">
      <c r="F14" s="6"/>
      <c r="G14" s="6"/>
    </row>
    <row r="15" spans="1:7" s="7" customFormat="1" ht="15">
      <c r="F15" s="6"/>
      <c r="G15" s="6"/>
    </row>
    <row r="16" spans="1:7" s="7" customFormat="1" ht="15">
      <c r="F16" s="6"/>
      <c r="G16" s="6"/>
    </row>
    <row r="17" spans="6:7" s="7" customFormat="1" ht="15">
      <c r="F17" s="6"/>
      <c r="G17" s="6"/>
    </row>
    <row r="18" spans="6:7" s="7" customFormat="1" ht="15">
      <c r="F18" s="6"/>
      <c r="G18" s="6"/>
    </row>
    <row r="19" spans="6:7" s="7" customFormat="1" ht="15">
      <c r="F19" s="6"/>
      <c r="G19" s="6"/>
    </row>
    <row r="20" spans="6:7" s="7" customFormat="1" ht="15">
      <c r="F20" s="6"/>
      <c r="G20" s="6"/>
    </row>
    <row r="21" spans="6:7" s="7" customFormat="1" ht="15">
      <c r="F21" s="6"/>
      <c r="G21" s="6"/>
    </row>
    <row r="22" spans="6:7" s="7" customFormat="1" ht="15">
      <c r="F22" s="6"/>
      <c r="G22" s="6"/>
    </row>
    <row r="23" spans="6:7" s="7" customFormat="1" ht="15">
      <c r="F23" s="6"/>
      <c r="G23" s="6"/>
    </row>
    <row r="24" spans="6:7" s="7" customFormat="1" ht="15">
      <c r="F24" s="6"/>
      <c r="G24" s="6"/>
    </row>
    <row r="25" spans="6:7" s="7" customFormat="1" ht="15">
      <c r="F25" s="6"/>
      <c r="G25" s="6"/>
    </row>
    <row r="26" spans="6:7" s="7" customFormat="1" ht="15">
      <c r="F26" s="6"/>
      <c r="G26" s="6"/>
    </row>
    <row r="27" spans="6:7" s="7" customFormat="1" ht="15">
      <c r="F27" s="6"/>
      <c r="G27" s="6"/>
    </row>
    <row r="28" spans="6:7" s="7" customFormat="1" ht="15">
      <c r="F28" s="6"/>
      <c r="G28" s="6"/>
    </row>
    <row r="29" spans="6:7" s="7" customFormat="1" ht="15">
      <c r="F29" s="6"/>
      <c r="G29" s="6"/>
    </row>
    <row r="30" spans="6:7" s="7" customFormat="1" ht="15">
      <c r="F30" s="6"/>
      <c r="G30" s="6"/>
    </row>
    <row r="31" spans="6:7" s="7" customFormat="1" ht="15">
      <c r="F31" s="6"/>
      <c r="G31" s="6"/>
    </row>
    <row r="32" spans="6:7" s="7" customFormat="1" ht="15">
      <c r="F32" s="6"/>
      <c r="G32" s="6"/>
    </row>
    <row r="33" spans="1:7" s="7" customFormat="1" ht="15">
      <c r="F33" s="6"/>
      <c r="G33" s="6"/>
    </row>
    <row r="34" spans="1:7" s="7" customFormat="1" ht="15.75">
      <c r="A34" s="8" t="s">
        <v>80</v>
      </c>
      <c r="B34" s="8" t="s">
        <v>155</v>
      </c>
      <c r="C34" s="8"/>
      <c r="D34" s="8"/>
      <c r="E34" s="6"/>
      <c r="F34" s="6"/>
    </row>
    <row r="35" spans="1:7" s="7" customFormat="1" ht="15.75">
      <c r="A35" s="8"/>
      <c r="B35" s="8" t="s">
        <v>156</v>
      </c>
      <c r="C35" s="8"/>
      <c r="D35" s="8"/>
      <c r="E35" s="6"/>
      <c r="F35" s="6"/>
    </row>
    <row r="36" spans="1:7" s="7" customFormat="1" ht="15.75">
      <c r="A36" s="8"/>
      <c r="B36" s="8" t="s">
        <v>157</v>
      </c>
      <c r="C36" s="8"/>
      <c r="D36" s="8"/>
      <c r="E36" s="6"/>
      <c r="F36" s="6"/>
    </row>
    <row r="37" spans="1:7" s="7" customFormat="1" ht="15.75">
      <c r="A37" s="8"/>
      <c r="B37" s="8"/>
      <c r="C37" s="8"/>
      <c r="D37" s="8"/>
      <c r="E37" s="8"/>
      <c r="F37" s="6"/>
      <c r="G37" s="6"/>
    </row>
    <row r="38" spans="1:7" s="7" customFormat="1" ht="15.75">
      <c r="A38" s="8" t="s">
        <v>81</v>
      </c>
      <c r="B38" s="9" t="s">
        <v>159</v>
      </c>
      <c r="C38" s="8"/>
      <c r="D38" s="8"/>
      <c r="E38" s="6"/>
      <c r="F38" s="6"/>
    </row>
    <row r="39" spans="1:7" s="7" customFormat="1" ht="15.75">
      <c r="A39" s="8"/>
      <c r="B39" s="9" t="s">
        <v>158</v>
      </c>
      <c r="C39" s="8"/>
      <c r="D39" s="8"/>
      <c r="E39" s="6"/>
      <c r="F39" s="6"/>
    </row>
    <row r="40" spans="1:7" s="7" customFormat="1" ht="15.75">
      <c r="A40" s="8"/>
      <c r="B40" s="8"/>
      <c r="C40" s="8"/>
      <c r="D40" s="8"/>
      <c r="E40" s="8"/>
      <c r="F40" s="6"/>
      <c r="G40" s="6"/>
    </row>
    <row r="41" spans="1:7" s="7" customFormat="1" ht="15.75">
      <c r="A41" s="8" t="s">
        <v>82</v>
      </c>
      <c r="B41" s="9" t="s">
        <v>160</v>
      </c>
      <c r="C41" s="8"/>
      <c r="D41" s="8"/>
      <c r="E41" s="6"/>
      <c r="F41" s="6"/>
    </row>
    <row r="42" spans="1:7" s="7" customFormat="1" ht="15.75">
      <c r="A42" s="8"/>
      <c r="B42" s="8" t="s">
        <v>161</v>
      </c>
      <c r="C42" s="8"/>
      <c r="D42" s="8"/>
    </row>
    <row r="43" spans="1:7" s="7" customFormat="1" ht="15.75">
      <c r="A43" s="8"/>
      <c r="B43" s="8"/>
      <c r="C43" s="8"/>
      <c r="D43" s="8"/>
      <c r="E43" s="8"/>
    </row>
    <row r="44" spans="1:7" s="7" customFormat="1" ht="15.75">
      <c r="A44" s="9" t="s">
        <v>84</v>
      </c>
      <c r="B44" s="8" t="s">
        <v>83</v>
      </c>
      <c r="C44" s="8"/>
      <c r="D44" s="8"/>
    </row>
    <row r="45" spans="1:7" s="7" customFormat="1" ht="15.75">
      <c r="A45" s="8"/>
      <c r="B45" s="8" t="s">
        <v>23</v>
      </c>
      <c r="C45" s="8"/>
      <c r="D45" s="8"/>
    </row>
    <row r="46" spans="1:7" s="7" customFormat="1" ht="15.75">
      <c r="A46" s="8"/>
      <c r="B46" s="8" t="s">
        <v>162</v>
      </c>
      <c r="C46" s="8"/>
      <c r="D46" s="8"/>
    </row>
    <row r="47" spans="1:7" s="7" customFormat="1" ht="15.75">
      <c r="A47" s="8"/>
      <c r="B47" s="8"/>
      <c r="C47" s="8"/>
      <c r="D47" s="8"/>
      <c r="E47" s="8"/>
    </row>
    <row r="48" spans="1:7" s="7" customFormat="1" ht="15.75">
      <c r="A48" s="9" t="s">
        <v>85</v>
      </c>
      <c r="B48" s="9" t="s">
        <v>154</v>
      </c>
      <c r="C48" s="8"/>
      <c r="D48" s="8"/>
    </row>
    <row r="49" spans="1:10" s="7" customFormat="1"/>
    <row r="50" spans="1:10" s="7" customFormat="1" ht="15.75">
      <c r="A50" s="8" t="s">
        <v>93</v>
      </c>
      <c r="B50" s="57" t="s">
        <v>163</v>
      </c>
      <c r="C50" s="8"/>
      <c r="D50" s="8"/>
      <c r="E50" s="8"/>
    </row>
    <row r="51" spans="1:10" s="7" customFormat="1" ht="15.75">
      <c r="A51" s="8"/>
      <c r="B51" s="8"/>
      <c r="C51" s="8"/>
      <c r="D51" s="8"/>
      <c r="E51" s="8"/>
    </row>
    <row r="52" spans="1:10" s="7" customFormat="1" ht="15.75">
      <c r="A52" s="9" t="s">
        <v>86</v>
      </c>
      <c r="B52" s="9" t="s">
        <v>979</v>
      </c>
      <c r="C52" s="8"/>
      <c r="D52" s="8"/>
    </row>
    <row r="53" spans="1:10" s="7" customFormat="1" ht="15.75">
      <c r="A53" s="8"/>
      <c r="B53" s="8"/>
      <c r="C53" s="8"/>
      <c r="D53" s="8"/>
      <c r="E53" s="8"/>
    </row>
    <row r="54" spans="1:10" s="7" customFormat="1" ht="15.75">
      <c r="A54" s="8" t="s">
        <v>87</v>
      </c>
      <c r="B54" s="8" t="s">
        <v>163</v>
      </c>
      <c r="C54" s="8"/>
      <c r="D54" s="8"/>
      <c r="E54" s="8"/>
    </row>
    <row r="55" spans="1:10" s="7" customFormat="1" ht="15.75">
      <c r="A55" s="8"/>
      <c r="B55" s="8"/>
      <c r="C55" s="8"/>
      <c r="D55" s="8"/>
      <c r="E55" s="8"/>
    </row>
    <row r="56" spans="1:10" s="7" customFormat="1" ht="15.75">
      <c r="A56" s="8" t="s">
        <v>164</v>
      </c>
      <c r="B56" s="8"/>
      <c r="C56" s="8"/>
      <c r="D56" s="8"/>
      <c r="E56" s="8"/>
    </row>
    <row r="57" spans="1:10" s="7" customFormat="1" ht="15.75">
      <c r="A57" s="8"/>
      <c r="B57" s="8"/>
      <c r="C57" s="8"/>
      <c r="D57" s="8"/>
      <c r="E57" s="8"/>
    </row>
    <row r="58" spans="1:10" s="7" customFormat="1" ht="20.25">
      <c r="A58" s="10" t="s">
        <v>67</v>
      </c>
    </row>
    <row r="59" spans="1:10" s="7" customFormat="1"/>
    <row r="60" spans="1:10" s="7" customFormat="1"/>
    <row r="61" spans="1:10" s="169" customFormat="1" ht="294.75" customHeight="1">
      <c r="A61" s="22" t="s">
        <v>980</v>
      </c>
      <c r="B61" s="28"/>
      <c r="C61" s="28"/>
      <c r="D61" s="28"/>
      <c r="E61" s="28"/>
      <c r="F61" s="28"/>
      <c r="G61" s="28"/>
      <c r="H61" s="28"/>
      <c r="I61" s="28"/>
      <c r="J61" s="28"/>
    </row>
    <row r="62" spans="1:10" s="169" customFormat="1" ht="204.75" customHeight="1">
      <c r="A62" s="22" t="s">
        <v>246</v>
      </c>
      <c r="B62" s="28"/>
      <c r="C62" s="28"/>
      <c r="D62" s="28"/>
      <c r="E62" s="28"/>
      <c r="F62" s="28"/>
      <c r="G62" s="28"/>
      <c r="H62" s="28"/>
      <c r="I62" s="28"/>
      <c r="J62" s="28"/>
    </row>
    <row r="63" spans="1:10" s="169" customFormat="1" ht="204.75" customHeight="1">
      <c r="A63" s="22" t="s">
        <v>89</v>
      </c>
      <c r="B63" s="28"/>
      <c r="C63" s="28"/>
      <c r="D63" s="28"/>
      <c r="E63" s="28"/>
      <c r="F63" s="28"/>
      <c r="G63" s="28"/>
      <c r="H63" s="28"/>
      <c r="I63" s="28"/>
      <c r="J63" s="28"/>
    </row>
    <row r="64" spans="1:10" s="169" customFormat="1" ht="142.5" customHeight="1">
      <c r="A64" s="22" t="s">
        <v>247</v>
      </c>
      <c r="B64" s="28"/>
      <c r="C64" s="28"/>
      <c r="D64" s="28"/>
      <c r="E64" s="28"/>
      <c r="F64" s="28"/>
      <c r="G64" s="28"/>
      <c r="H64" s="28"/>
      <c r="I64" s="28"/>
      <c r="J64" s="28"/>
    </row>
    <row r="65" spans="1:10" s="169" customFormat="1" ht="75.95" customHeight="1">
      <c r="A65" s="22" t="s">
        <v>248</v>
      </c>
      <c r="B65" s="28"/>
      <c r="C65" s="28"/>
      <c r="D65" s="28"/>
      <c r="E65" s="28"/>
      <c r="F65" s="28"/>
      <c r="G65" s="28"/>
      <c r="H65" s="28"/>
      <c r="I65" s="28"/>
      <c r="J65" s="28"/>
    </row>
    <row r="66" spans="1:10" s="169" customFormat="1" ht="115.5" customHeight="1">
      <c r="A66" s="170" t="s">
        <v>19</v>
      </c>
      <c r="B66" s="28"/>
      <c r="C66" s="28"/>
      <c r="D66" s="28"/>
      <c r="E66" s="28"/>
      <c r="F66" s="28"/>
      <c r="G66" s="28"/>
      <c r="H66" s="28"/>
      <c r="I66" s="28"/>
      <c r="J66" s="28"/>
    </row>
    <row r="67" spans="1:10" s="169" customFormat="1" ht="12.75" customHeight="1">
      <c r="A67" s="170"/>
      <c r="B67" s="28"/>
      <c r="C67" s="28"/>
      <c r="D67" s="28"/>
      <c r="E67" s="28"/>
      <c r="F67" s="28"/>
      <c r="G67" s="28"/>
      <c r="H67" s="28"/>
      <c r="I67" s="28"/>
      <c r="J67" s="28"/>
    </row>
    <row r="68" spans="1:10" s="169" customFormat="1"/>
    <row r="69" spans="1:10" s="169" customFormat="1"/>
    <row r="70" spans="1:10" s="169" customFormat="1"/>
    <row r="71" spans="1:10" s="169" customFormat="1"/>
    <row r="72" spans="1:10" s="169" customFormat="1"/>
    <row r="73" spans="1:10" s="169" customFormat="1"/>
    <row r="74" spans="1:10" s="169" customFormat="1"/>
    <row r="75" spans="1:10" s="169" customFormat="1"/>
    <row r="76" spans="1:10" s="169" customFormat="1"/>
    <row r="77" spans="1:10" s="169" customFormat="1"/>
    <row r="78" spans="1:10" s="169" customFormat="1"/>
    <row r="79" spans="1:10" s="169" customFormat="1"/>
    <row r="80" spans="1:10" s="169" customFormat="1"/>
    <row r="81" s="169" customFormat="1"/>
    <row r="82" s="169" customFormat="1"/>
    <row r="83" s="169" customFormat="1"/>
    <row r="84" s="169" customFormat="1"/>
    <row r="85" s="169" customFormat="1"/>
    <row r="86" s="169" customFormat="1"/>
    <row r="87" s="169" customFormat="1"/>
    <row r="88" s="169" customFormat="1"/>
    <row r="89" s="169" customFormat="1"/>
    <row r="90" s="169" customFormat="1"/>
    <row r="91" s="169" customFormat="1"/>
    <row r="92" s="169" customFormat="1"/>
    <row r="93" s="169" customFormat="1"/>
    <row r="94" s="169" customFormat="1"/>
    <row r="95" s="169" customFormat="1"/>
    <row r="96" s="169" customFormat="1"/>
    <row r="97" spans="1:10" s="169" customFormat="1"/>
    <row r="98" spans="1:10" s="169" customFormat="1"/>
    <row r="99" spans="1:10" s="169" customFormat="1"/>
    <row r="100" spans="1:10" s="169" customFormat="1"/>
    <row r="101" spans="1:10" s="169" customFormat="1"/>
    <row r="102" spans="1:10" s="169" customFormat="1" ht="12.75" customHeight="1">
      <c r="A102" s="170"/>
      <c r="B102" s="28"/>
      <c r="C102" s="28"/>
      <c r="D102" s="28"/>
      <c r="E102" s="28"/>
      <c r="F102" s="28"/>
      <c r="G102" s="28"/>
      <c r="H102" s="28"/>
      <c r="I102" s="28"/>
      <c r="J102" s="28"/>
    </row>
    <row r="103" spans="1:10" s="169" customFormat="1"/>
    <row r="104" spans="1:10" s="169" customFormat="1"/>
    <row r="105" spans="1:10" s="169" customFormat="1"/>
    <row r="106" spans="1:10" s="169" customFormat="1"/>
    <row r="107" spans="1:10" s="169" customFormat="1"/>
    <row r="108" spans="1:10" s="169" customFormat="1"/>
    <row r="109" spans="1:10" s="169" customFormat="1"/>
    <row r="110" spans="1:10" s="169" customFormat="1"/>
    <row r="111" spans="1:10" s="169" customFormat="1"/>
    <row r="112" spans="1:10" s="169" customFormat="1"/>
    <row r="113" spans="1:10" s="169" customFormat="1"/>
    <row r="114" spans="1:10" s="169" customFormat="1" ht="12.75" customHeight="1">
      <c r="A114" s="170"/>
      <c r="B114" s="28"/>
      <c r="C114" s="28"/>
      <c r="D114" s="28"/>
      <c r="E114" s="28"/>
      <c r="F114" s="28"/>
      <c r="G114" s="28"/>
      <c r="H114" s="28"/>
      <c r="I114" s="28"/>
      <c r="J114" s="28"/>
    </row>
    <row r="115" spans="1:10" s="169" customFormat="1"/>
    <row r="116" spans="1:10" s="169" customFormat="1"/>
    <row r="117" spans="1:10" s="169" customFormat="1"/>
    <row r="118" spans="1:10" s="169" customFormat="1"/>
    <row r="119" spans="1:10" s="146" customFormat="1">
      <c r="A119" s="168"/>
      <c r="B119" s="136"/>
      <c r="C119" s="137"/>
      <c r="D119" s="138"/>
      <c r="E119" s="138"/>
      <c r="F119" s="134"/>
      <c r="G119" s="167"/>
      <c r="H119" s="134"/>
      <c r="I119" s="145"/>
      <c r="J119" s="145"/>
    </row>
    <row r="120" spans="1:10" s="138" customFormat="1">
      <c r="A120" s="135" t="s">
        <v>17</v>
      </c>
      <c r="B120" s="136"/>
      <c r="C120" s="137"/>
      <c r="H120" s="139"/>
      <c r="I120" s="139"/>
      <c r="J120" s="139"/>
    </row>
    <row r="121" spans="1:10">
      <c r="A121" s="78" t="s">
        <v>33</v>
      </c>
      <c r="B121" s="86"/>
      <c r="C121" s="41"/>
      <c r="D121" s="39"/>
      <c r="E121" s="39"/>
      <c r="F121" s="39"/>
      <c r="G121" s="39"/>
      <c r="H121" s="38"/>
    </row>
    <row r="122" spans="1:10" ht="81.75" customHeight="1">
      <c r="A122" s="19" t="s">
        <v>165</v>
      </c>
      <c r="B122" s="87"/>
      <c r="C122" s="79"/>
      <c r="D122" s="79"/>
      <c r="E122" s="79"/>
      <c r="F122" s="79"/>
      <c r="G122" s="39"/>
      <c r="H122" s="38"/>
    </row>
    <row r="123" spans="1:10">
      <c r="A123" s="1" t="s">
        <v>250</v>
      </c>
      <c r="B123" s="88" t="s">
        <v>24</v>
      </c>
      <c r="C123" s="80">
        <v>1</v>
      </c>
      <c r="D123" s="81"/>
      <c r="E123" s="82"/>
      <c r="F123" s="83"/>
      <c r="G123" s="81"/>
      <c r="H123" s="21">
        <f>F123*C123</f>
        <v>0</v>
      </c>
    </row>
    <row r="124" spans="1:10">
      <c r="A124" s="78" t="s">
        <v>34</v>
      </c>
      <c r="B124" s="86"/>
      <c r="C124" s="41"/>
      <c r="D124" s="39"/>
      <c r="E124" s="39"/>
      <c r="F124" s="39"/>
      <c r="G124" s="39"/>
      <c r="H124" s="38"/>
    </row>
    <row r="125" spans="1:10" ht="102">
      <c r="A125" s="19" t="s">
        <v>169</v>
      </c>
      <c r="B125" s="87"/>
      <c r="C125" s="79"/>
      <c r="D125" s="79"/>
      <c r="E125" s="79"/>
      <c r="F125" s="79"/>
      <c r="G125" s="39"/>
      <c r="H125" s="38"/>
    </row>
    <row r="126" spans="1:10">
      <c r="A126" s="1" t="s">
        <v>166</v>
      </c>
      <c r="B126" s="88" t="s">
        <v>24</v>
      </c>
      <c r="C126" s="80">
        <v>1</v>
      </c>
      <c r="D126" s="81"/>
      <c r="E126" s="82"/>
      <c r="F126" s="83"/>
      <c r="G126" s="81"/>
      <c r="H126" s="21">
        <f>F126*C126</f>
        <v>0</v>
      </c>
    </row>
    <row r="127" spans="1:10">
      <c r="A127" s="1" t="s">
        <v>167</v>
      </c>
      <c r="B127" s="88" t="s">
        <v>24</v>
      </c>
      <c r="C127" s="80">
        <v>1</v>
      </c>
      <c r="D127" s="81"/>
      <c r="E127" s="82"/>
      <c r="F127" s="83"/>
      <c r="G127" s="81"/>
      <c r="H127" s="21">
        <f>F127*C127</f>
        <v>0</v>
      </c>
    </row>
    <row r="128" spans="1:10">
      <c r="A128" s="1" t="s">
        <v>168</v>
      </c>
      <c r="B128" s="88" t="s">
        <v>24</v>
      </c>
      <c r="C128" s="80">
        <v>1</v>
      </c>
      <c r="D128" s="81"/>
      <c r="E128" s="82"/>
      <c r="F128" s="83"/>
      <c r="G128" s="81"/>
      <c r="H128" s="21">
        <f>F128*C128</f>
        <v>0</v>
      </c>
    </row>
    <row r="129" spans="1:10">
      <c r="A129" s="13"/>
      <c r="C129" s="80"/>
      <c r="D129" s="81"/>
      <c r="E129" s="82"/>
    </row>
    <row r="130" spans="1:10">
      <c r="A130" s="12" t="s">
        <v>35</v>
      </c>
      <c r="B130" s="85"/>
    </row>
    <row r="131" spans="1:10" ht="30" customHeight="1">
      <c r="A131" s="19" t="s">
        <v>251</v>
      </c>
      <c r="C131" s="1"/>
      <c r="D131" s="1"/>
      <c r="E131" s="1"/>
      <c r="F131" s="1"/>
    </row>
    <row r="132" spans="1:10">
      <c r="A132" s="13"/>
      <c r="B132" s="88" t="s">
        <v>24</v>
      </c>
      <c r="C132" s="13">
        <v>1</v>
      </c>
      <c r="D132" s="20"/>
      <c r="F132" s="21"/>
      <c r="G132" s="20"/>
      <c r="H132" s="21">
        <f>F132*C132</f>
        <v>0</v>
      </c>
    </row>
    <row r="133" spans="1:10">
      <c r="A133" s="12"/>
      <c r="B133" s="85"/>
    </row>
    <row r="134" spans="1:10" s="146" customFormat="1" ht="12.75" customHeight="1">
      <c r="A134" s="685" t="s">
        <v>18</v>
      </c>
      <c r="B134" s="686"/>
      <c r="C134" s="687"/>
      <c r="D134" s="688"/>
      <c r="E134" s="689"/>
      <c r="F134" s="735">
        <f>SUM(H123:H132)</f>
        <v>0</v>
      </c>
      <c r="G134" s="736"/>
      <c r="H134" s="736"/>
      <c r="I134" s="145"/>
      <c r="J134" s="145"/>
    </row>
    <row r="135" spans="1:10" s="146" customFormat="1">
      <c r="A135" s="168"/>
      <c r="B135" s="136"/>
      <c r="C135" s="137"/>
      <c r="D135" s="138"/>
      <c r="E135" s="138"/>
      <c r="F135" s="134"/>
      <c r="G135" s="167"/>
      <c r="H135" s="134"/>
      <c r="I135" s="145"/>
      <c r="J135" s="145"/>
    </row>
    <row r="136" spans="1:10" s="146" customFormat="1">
      <c r="A136" s="168"/>
      <c r="B136" s="136"/>
      <c r="C136" s="137"/>
      <c r="D136" s="138"/>
      <c r="E136" s="138"/>
      <c r="F136" s="134"/>
      <c r="G136" s="167"/>
      <c r="H136" s="134"/>
      <c r="I136" s="145"/>
      <c r="J136" s="145"/>
    </row>
    <row r="137" spans="1:10" s="138" customFormat="1" ht="13.5" customHeight="1">
      <c r="A137" s="135" t="s">
        <v>27</v>
      </c>
      <c r="B137" s="136"/>
      <c r="C137" s="137"/>
      <c r="H137" s="139"/>
      <c r="I137" s="139"/>
      <c r="J137" s="139"/>
    </row>
    <row r="138" spans="1:10">
      <c r="A138" s="1" t="s">
        <v>33</v>
      </c>
    </row>
    <row r="139" spans="1:10" ht="147" customHeight="1">
      <c r="A139" s="22" t="s">
        <v>225</v>
      </c>
    </row>
    <row r="140" spans="1:10" ht="111" hidden="1" customHeight="1">
      <c r="A140" s="99" t="s">
        <v>16</v>
      </c>
      <c r="B140" s="89"/>
      <c r="C140" s="23"/>
      <c r="D140" s="23"/>
      <c r="E140" s="23"/>
      <c r="F140" s="23"/>
      <c r="G140" s="1"/>
    </row>
    <row r="141" spans="1:10" ht="123" customHeight="1">
      <c r="A141" s="22" t="s">
        <v>224</v>
      </c>
      <c r="C141" s="1"/>
      <c r="D141" s="1"/>
      <c r="E141" s="1"/>
      <c r="F141" s="1"/>
      <c r="G141" s="1"/>
    </row>
    <row r="142" spans="1:10" ht="96" customHeight="1">
      <c r="A142" s="22" t="s">
        <v>983</v>
      </c>
      <c r="C142" s="1"/>
      <c r="D142" s="1"/>
      <c r="E142" s="1"/>
      <c r="F142" s="1"/>
      <c r="G142" s="1"/>
    </row>
    <row r="143" spans="1:10">
      <c r="A143" s="1" t="s">
        <v>29</v>
      </c>
      <c r="C143" s="1"/>
      <c r="D143" s="1"/>
      <c r="E143" s="1"/>
      <c r="F143" s="1"/>
      <c r="G143" s="1"/>
    </row>
    <row r="144" spans="1:10" hidden="1">
      <c r="A144" s="1" t="s">
        <v>95</v>
      </c>
      <c r="C144" s="13" t="s">
        <v>51</v>
      </c>
      <c r="D144" s="20">
        <v>0</v>
      </c>
      <c r="F144" s="21"/>
      <c r="G144" s="20"/>
      <c r="H144" s="21">
        <f t="shared" ref="H144:H150" si="0">F144*D144</f>
        <v>0</v>
      </c>
      <c r="I144" s="20"/>
      <c r="J144" s="20"/>
    </row>
    <row r="145" spans="1:10">
      <c r="A145" s="1" t="s">
        <v>96</v>
      </c>
      <c r="C145" s="13" t="s">
        <v>51</v>
      </c>
      <c r="D145" s="20">
        <v>35</v>
      </c>
      <c r="F145" s="21"/>
      <c r="G145" s="20"/>
      <c r="H145" s="21">
        <f t="shared" si="0"/>
        <v>0</v>
      </c>
      <c r="I145" s="20"/>
      <c r="J145" s="20"/>
    </row>
    <row r="146" spans="1:10">
      <c r="A146" s="1" t="s">
        <v>97</v>
      </c>
      <c r="C146" s="13" t="s">
        <v>51</v>
      </c>
      <c r="D146" s="20">
        <v>45</v>
      </c>
      <c r="F146" s="21"/>
      <c r="G146" s="20"/>
      <c r="H146" s="21">
        <f t="shared" si="0"/>
        <v>0</v>
      </c>
      <c r="I146" s="20"/>
      <c r="J146" s="20"/>
    </row>
    <row r="147" spans="1:10">
      <c r="A147" s="1" t="s">
        <v>98</v>
      </c>
      <c r="C147" s="13" t="s">
        <v>51</v>
      </c>
      <c r="D147" s="20">
        <v>6</v>
      </c>
      <c r="F147" s="21"/>
      <c r="G147" s="20"/>
      <c r="H147" s="21">
        <f t="shared" si="0"/>
        <v>0</v>
      </c>
      <c r="I147" s="20"/>
      <c r="J147" s="20"/>
    </row>
    <row r="148" spans="1:10" ht="12.75" customHeight="1">
      <c r="A148" s="1" t="s">
        <v>99</v>
      </c>
      <c r="C148" s="13" t="s">
        <v>51</v>
      </c>
      <c r="D148" s="20">
        <v>6</v>
      </c>
      <c r="F148" s="21"/>
      <c r="G148" s="20"/>
      <c r="H148" s="21">
        <f t="shared" si="0"/>
        <v>0</v>
      </c>
      <c r="I148" s="20"/>
      <c r="J148" s="20"/>
    </row>
    <row r="149" spans="1:10" ht="12.75" hidden="1" customHeight="1">
      <c r="A149" s="1" t="s">
        <v>11</v>
      </c>
      <c r="C149" s="13" t="s">
        <v>51</v>
      </c>
      <c r="D149" s="20">
        <v>0</v>
      </c>
      <c r="F149" s="21"/>
      <c r="G149" s="20"/>
      <c r="H149" s="21">
        <f t="shared" si="0"/>
        <v>0</v>
      </c>
      <c r="I149" s="20"/>
      <c r="J149" s="20"/>
    </row>
    <row r="150" spans="1:10" ht="12.75" hidden="1" customHeight="1">
      <c r="A150" s="1" t="s">
        <v>15</v>
      </c>
      <c r="C150" s="13" t="s">
        <v>51</v>
      </c>
      <c r="D150" s="20"/>
      <c r="F150" s="21"/>
      <c r="G150" s="20"/>
      <c r="H150" s="21">
        <f t="shared" si="0"/>
        <v>0</v>
      </c>
      <c r="I150" s="20"/>
      <c r="J150" s="20"/>
    </row>
    <row r="151" spans="1:10" ht="12.75" customHeight="1">
      <c r="A151" s="1"/>
      <c r="D151" s="20"/>
      <c r="F151" s="24"/>
      <c r="G151" s="20"/>
      <c r="H151" s="24"/>
      <c r="I151" s="20"/>
      <c r="J151" s="20"/>
    </row>
    <row r="152" spans="1:10">
      <c r="A152" s="1"/>
      <c r="D152" s="20"/>
      <c r="F152" s="24"/>
      <c r="G152" s="20"/>
      <c r="H152" s="24"/>
      <c r="I152" s="20"/>
      <c r="J152" s="20"/>
    </row>
    <row r="153" spans="1:10">
      <c r="A153" s="1" t="s">
        <v>34</v>
      </c>
      <c r="D153" s="20"/>
      <c r="F153" s="24"/>
      <c r="G153" s="20"/>
      <c r="H153" s="24"/>
      <c r="I153" s="20"/>
      <c r="J153" s="20"/>
    </row>
    <row r="154" spans="1:10" ht="129.75" customHeight="1">
      <c r="A154" s="22" t="s">
        <v>984</v>
      </c>
      <c r="D154" s="20"/>
      <c r="F154" s="24"/>
      <c r="G154" s="20"/>
      <c r="H154" s="24"/>
      <c r="I154" s="20"/>
      <c r="J154" s="20"/>
    </row>
    <row r="155" spans="1:10" ht="114.75">
      <c r="A155" s="22" t="s">
        <v>224</v>
      </c>
      <c r="D155" s="20"/>
      <c r="F155" s="24"/>
      <c r="G155" s="20"/>
      <c r="H155" s="24"/>
      <c r="I155" s="20"/>
      <c r="J155" s="20"/>
    </row>
    <row r="156" spans="1:10" ht="93.75" customHeight="1">
      <c r="A156" s="22" t="s">
        <v>983</v>
      </c>
      <c r="D156" s="20"/>
      <c r="F156" s="24"/>
      <c r="G156" s="20"/>
      <c r="H156" s="24"/>
      <c r="I156" s="20"/>
      <c r="J156" s="20"/>
    </row>
    <row r="157" spans="1:10">
      <c r="A157" s="1" t="s">
        <v>30</v>
      </c>
      <c r="D157" s="20"/>
      <c r="F157" s="24"/>
      <c r="G157" s="20"/>
      <c r="H157" s="24"/>
      <c r="I157" s="20"/>
      <c r="J157" s="20"/>
    </row>
    <row r="158" spans="1:10">
      <c r="A158" s="1" t="s">
        <v>95</v>
      </c>
      <c r="C158" s="13" t="s">
        <v>51</v>
      </c>
      <c r="D158" s="20">
        <v>70</v>
      </c>
      <c r="F158" s="21"/>
      <c r="G158" s="20"/>
      <c r="H158" s="21">
        <f>F158*D158</f>
        <v>0</v>
      </c>
      <c r="I158" s="20"/>
      <c r="J158" s="20"/>
    </row>
    <row r="159" spans="1:10">
      <c r="A159" s="1" t="s">
        <v>96</v>
      </c>
      <c r="C159" s="13" t="s">
        <v>51</v>
      </c>
      <c r="D159" s="20">
        <v>6</v>
      </c>
      <c r="F159" s="21"/>
      <c r="G159" s="20"/>
      <c r="H159" s="21">
        <f>F159*D159</f>
        <v>0</v>
      </c>
      <c r="I159" s="20"/>
      <c r="J159" s="20"/>
    </row>
    <row r="160" spans="1:10" hidden="1">
      <c r="A160" s="1" t="s">
        <v>97</v>
      </c>
      <c r="C160" s="13" t="s">
        <v>51</v>
      </c>
      <c r="D160" s="20">
        <v>0</v>
      </c>
      <c r="F160" s="21"/>
      <c r="G160" s="20"/>
      <c r="H160" s="21">
        <f>F160*D160</f>
        <v>0</v>
      </c>
      <c r="I160" s="20"/>
      <c r="J160" s="20"/>
    </row>
    <row r="161" spans="1:10" hidden="1">
      <c r="A161" s="1" t="s">
        <v>98</v>
      </c>
      <c r="C161" s="13" t="s">
        <v>51</v>
      </c>
      <c r="D161" s="20">
        <v>0</v>
      </c>
      <c r="F161" s="21"/>
      <c r="G161" s="20"/>
      <c r="H161" s="21">
        <f>F161*D161</f>
        <v>0</v>
      </c>
      <c r="I161" s="20"/>
      <c r="J161" s="20"/>
    </row>
    <row r="162" spans="1:10">
      <c r="A162" s="1"/>
      <c r="D162" s="20"/>
      <c r="F162" s="24"/>
      <c r="G162" s="20"/>
      <c r="H162" s="24"/>
      <c r="I162" s="20"/>
      <c r="J162" s="20"/>
    </row>
    <row r="163" spans="1:10">
      <c r="A163" s="1" t="s">
        <v>35</v>
      </c>
      <c r="C163" s="1"/>
      <c r="D163" s="1"/>
      <c r="E163" s="1"/>
      <c r="F163" s="1"/>
      <c r="G163" s="1"/>
      <c r="H163" s="20"/>
      <c r="I163" s="20"/>
      <c r="J163" s="20"/>
    </row>
    <row r="164" spans="1:10">
      <c r="A164" s="1" t="s">
        <v>6</v>
      </c>
      <c r="C164" s="1"/>
      <c r="D164" s="1"/>
      <c r="E164" s="1"/>
      <c r="F164" s="1"/>
      <c r="G164" s="1"/>
      <c r="H164" s="20"/>
    </row>
    <row r="165" spans="1:10" ht="25.5">
      <c r="A165" s="22" t="s">
        <v>7</v>
      </c>
      <c r="C165" s="1"/>
      <c r="D165" s="1"/>
      <c r="E165" s="1"/>
      <c r="F165" s="1"/>
      <c r="G165" s="1"/>
      <c r="H165" s="20"/>
    </row>
    <row r="166" spans="1:10">
      <c r="A166" s="1" t="s">
        <v>52</v>
      </c>
      <c r="C166" s="1"/>
      <c r="D166" s="1"/>
      <c r="E166" s="1"/>
      <c r="F166" s="1"/>
      <c r="G166" s="1"/>
      <c r="H166" s="20"/>
      <c r="I166" s="20"/>
      <c r="J166" s="20"/>
    </row>
    <row r="167" spans="1:10">
      <c r="A167" s="1" t="s">
        <v>100</v>
      </c>
      <c r="C167" s="25" t="s">
        <v>38</v>
      </c>
      <c r="D167" s="36">
        <v>6</v>
      </c>
      <c r="E167" s="1"/>
      <c r="F167" s="21"/>
      <c r="G167" s="20"/>
      <c r="H167" s="21">
        <f t="shared" ref="H167:H173" si="1">F167*D167</f>
        <v>0</v>
      </c>
      <c r="I167" s="20"/>
      <c r="J167" s="20"/>
    </row>
    <row r="168" spans="1:10">
      <c r="A168" s="1" t="s">
        <v>101</v>
      </c>
      <c r="C168" s="25" t="s">
        <v>38</v>
      </c>
      <c r="D168" s="36">
        <v>6</v>
      </c>
      <c r="E168" s="1"/>
      <c r="F168" s="21"/>
      <c r="G168" s="20"/>
      <c r="H168" s="21">
        <f t="shared" si="1"/>
        <v>0</v>
      </c>
      <c r="I168" s="20"/>
      <c r="J168" s="20"/>
    </row>
    <row r="169" spans="1:10">
      <c r="A169" s="1" t="s">
        <v>102</v>
      </c>
      <c r="C169" s="25" t="s">
        <v>38</v>
      </c>
      <c r="D169" s="36">
        <v>2</v>
      </c>
      <c r="E169" s="1"/>
      <c r="F169" s="21"/>
      <c r="G169" s="20"/>
      <c r="H169" s="21">
        <f t="shared" si="1"/>
        <v>0</v>
      </c>
      <c r="I169" s="20"/>
      <c r="J169" s="20"/>
    </row>
    <row r="170" spans="1:10" hidden="1">
      <c r="A170" s="1" t="s">
        <v>103</v>
      </c>
      <c r="C170" s="25" t="s">
        <v>38</v>
      </c>
      <c r="D170" s="36">
        <v>0</v>
      </c>
      <c r="E170" s="1"/>
      <c r="F170" s="21"/>
      <c r="G170" s="20"/>
      <c r="H170" s="21">
        <f t="shared" si="1"/>
        <v>0</v>
      </c>
      <c r="I170" s="20"/>
      <c r="J170" s="20"/>
    </row>
    <row r="171" spans="1:10" hidden="1">
      <c r="A171" s="1" t="s">
        <v>139</v>
      </c>
      <c r="C171" s="25" t="s">
        <v>38</v>
      </c>
      <c r="D171" s="36">
        <v>0</v>
      </c>
      <c r="E171" s="1"/>
      <c r="F171" s="21"/>
      <c r="G171" s="20"/>
      <c r="H171" s="21">
        <f t="shared" si="1"/>
        <v>0</v>
      </c>
      <c r="I171" s="20"/>
      <c r="J171" s="20"/>
    </row>
    <row r="172" spans="1:10" hidden="1">
      <c r="A172" s="1" t="s">
        <v>140</v>
      </c>
      <c r="C172" s="25" t="s">
        <v>38</v>
      </c>
      <c r="D172" s="36">
        <v>0</v>
      </c>
      <c r="E172" s="1"/>
      <c r="F172" s="21"/>
      <c r="G172" s="20"/>
      <c r="H172" s="21">
        <f t="shared" si="1"/>
        <v>0</v>
      </c>
      <c r="I172" s="20"/>
      <c r="J172" s="20"/>
    </row>
    <row r="173" spans="1:10" hidden="1">
      <c r="A173" s="1" t="s">
        <v>141</v>
      </c>
      <c r="C173" s="25" t="s">
        <v>38</v>
      </c>
      <c r="D173" s="36">
        <v>0</v>
      </c>
      <c r="E173" s="1"/>
      <c r="F173" s="21"/>
      <c r="G173" s="20"/>
      <c r="H173" s="21">
        <f t="shared" si="1"/>
        <v>0</v>
      </c>
      <c r="I173" s="20"/>
      <c r="J173" s="20"/>
    </row>
    <row r="174" spans="1:10">
      <c r="A174" s="1"/>
      <c r="D174" s="36"/>
      <c r="E174" s="1"/>
      <c r="F174" s="24"/>
      <c r="G174" s="20"/>
      <c r="H174" s="24"/>
      <c r="I174" s="20"/>
      <c r="J174" s="20"/>
    </row>
    <row r="175" spans="1:10">
      <c r="A175" s="1" t="s">
        <v>36</v>
      </c>
      <c r="C175" s="1"/>
      <c r="D175" s="1"/>
      <c r="E175" s="1"/>
      <c r="F175" s="1"/>
      <c r="G175" s="1"/>
      <c r="H175" s="20"/>
      <c r="I175" s="20"/>
      <c r="J175" s="20"/>
    </row>
    <row r="176" spans="1:10" ht="38.25">
      <c r="A176" s="22" t="s">
        <v>8</v>
      </c>
      <c r="B176" s="90"/>
      <c r="C176" s="22"/>
      <c r="D176" s="22"/>
      <c r="E176" s="22"/>
      <c r="F176" s="22"/>
      <c r="G176" s="1"/>
      <c r="H176" s="20"/>
      <c r="I176" s="20"/>
      <c r="J176" s="20"/>
    </row>
    <row r="177" spans="1:10">
      <c r="A177" s="1" t="s">
        <v>104</v>
      </c>
      <c r="C177" s="1"/>
      <c r="D177" s="1"/>
      <c r="E177" s="1"/>
      <c r="F177" s="1"/>
      <c r="G177" s="1"/>
      <c r="H177" s="20"/>
      <c r="I177" s="20"/>
      <c r="J177" s="20"/>
    </row>
    <row r="178" spans="1:10">
      <c r="A178" s="1" t="s">
        <v>52</v>
      </c>
      <c r="C178" s="1"/>
      <c r="D178" s="1"/>
      <c r="E178" s="1"/>
      <c r="F178" s="1"/>
      <c r="G178" s="1"/>
      <c r="H178" s="20"/>
      <c r="I178" s="20"/>
      <c r="J178" s="20"/>
    </row>
    <row r="179" spans="1:10" hidden="1">
      <c r="A179" s="1" t="s">
        <v>100</v>
      </c>
      <c r="C179" s="25" t="s">
        <v>38</v>
      </c>
      <c r="D179" s="36">
        <v>0</v>
      </c>
      <c r="E179" s="1"/>
      <c r="F179" s="21"/>
      <c r="G179" s="20"/>
      <c r="H179" s="21">
        <f t="shared" ref="H179:H184" si="2">F179*D179</f>
        <v>0</v>
      </c>
      <c r="I179" s="20"/>
      <c r="J179" s="20"/>
    </row>
    <row r="180" spans="1:10">
      <c r="A180" s="1" t="s">
        <v>101</v>
      </c>
      <c r="C180" s="25" t="s">
        <v>38</v>
      </c>
      <c r="D180" s="36">
        <v>4</v>
      </c>
      <c r="E180" s="1"/>
      <c r="F180" s="21"/>
      <c r="G180" s="20"/>
      <c r="H180" s="21">
        <f t="shared" si="2"/>
        <v>0</v>
      </c>
      <c r="I180" s="20"/>
      <c r="J180" s="20"/>
    </row>
    <row r="181" spans="1:10">
      <c r="A181" s="1" t="s">
        <v>102</v>
      </c>
      <c r="C181" s="25" t="s">
        <v>38</v>
      </c>
      <c r="D181" s="36">
        <v>3</v>
      </c>
      <c r="E181" s="1"/>
      <c r="F181" s="21"/>
      <c r="G181" s="20"/>
      <c r="H181" s="21">
        <f t="shared" si="2"/>
        <v>0</v>
      </c>
      <c r="I181" s="20"/>
      <c r="J181" s="20"/>
    </row>
    <row r="182" spans="1:10" hidden="1">
      <c r="A182" s="1" t="s">
        <v>103</v>
      </c>
      <c r="C182" s="25" t="s">
        <v>38</v>
      </c>
      <c r="D182" s="36">
        <v>0</v>
      </c>
      <c r="E182" s="1"/>
      <c r="F182" s="21"/>
      <c r="G182" s="20"/>
      <c r="H182" s="21">
        <f t="shared" si="2"/>
        <v>0</v>
      </c>
      <c r="I182" s="20"/>
      <c r="J182" s="20"/>
    </row>
    <row r="183" spans="1:10" hidden="1">
      <c r="A183" s="1" t="s">
        <v>139</v>
      </c>
      <c r="C183" s="25" t="s">
        <v>38</v>
      </c>
      <c r="D183" s="36">
        <v>0</v>
      </c>
      <c r="E183" s="1"/>
      <c r="F183" s="21"/>
      <c r="G183" s="20"/>
      <c r="H183" s="21">
        <f t="shared" si="2"/>
        <v>0</v>
      </c>
      <c r="I183" s="20"/>
      <c r="J183" s="20"/>
    </row>
    <row r="184" spans="1:10" hidden="1">
      <c r="A184" s="1" t="s">
        <v>140</v>
      </c>
      <c r="C184" s="25" t="s">
        <v>38</v>
      </c>
      <c r="D184" s="36">
        <v>0</v>
      </c>
      <c r="E184" s="1"/>
      <c r="F184" s="21"/>
      <c r="G184" s="20"/>
      <c r="H184" s="21">
        <f t="shared" si="2"/>
        <v>0</v>
      </c>
      <c r="I184" s="20"/>
      <c r="J184" s="20"/>
    </row>
    <row r="185" spans="1:10">
      <c r="A185" s="1"/>
      <c r="D185" s="36"/>
      <c r="E185" s="1"/>
      <c r="F185" s="24"/>
      <c r="G185" s="20"/>
      <c r="H185" s="24"/>
      <c r="I185" s="20"/>
      <c r="J185" s="20"/>
    </row>
    <row r="186" spans="1:10">
      <c r="A186" s="12" t="s">
        <v>37</v>
      </c>
      <c r="B186" s="85"/>
    </row>
    <row r="187" spans="1:10" ht="69" customHeight="1">
      <c r="A187" s="19" t="s">
        <v>226</v>
      </c>
      <c r="C187" s="1"/>
      <c r="D187" s="1"/>
      <c r="E187" s="1"/>
      <c r="F187" s="1"/>
    </row>
    <row r="188" spans="1:10">
      <c r="C188" s="13" t="s">
        <v>38</v>
      </c>
      <c r="D188" s="13">
        <v>6</v>
      </c>
      <c r="F188" s="21"/>
      <c r="G188" s="20"/>
      <c r="H188" s="21">
        <f>F188*D188</f>
        <v>0</v>
      </c>
    </row>
    <row r="189" spans="1:10">
      <c r="A189" s="1" t="s">
        <v>39</v>
      </c>
      <c r="D189" s="1"/>
      <c r="E189" s="1"/>
      <c r="F189" s="1"/>
      <c r="G189" s="1"/>
      <c r="H189" s="20"/>
      <c r="I189" s="20"/>
      <c r="J189" s="20"/>
    </row>
    <row r="190" spans="1:10">
      <c r="A190" s="1" t="s">
        <v>9</v>
      </c>
      <c r="C190" s="1"/>
      <c r="D190" s="1"/>
      <c r="E190" s="1"/>
      <c r="F190" s="1"/>
      <c r="G190" s="1"/>
      <c r="H190" s="20"/>
      <c r="I190" s="20"/>
      <c r="J190" s="20"/>
    </row>
    <row r="191" spans="1:10" ht="38.25">
      <c r="A191" s="19" t="s">
        <v>170</v>
      </c>
      <c r="B191" s="89"/>
      <c r="C191" s="19"/>
      <c r="D191" s="19"/>
      <c r="E191" s="19"/>
      <c r="F191" s="19"/>
      <c r="G191" s="1"/>
      <c r="H191" s="20"/>
    </row>
    <row r="192" spans="1:10">
      <c r="A192" s="1" t="s">
        <v>52</v>
      </c>
      <c r="C192" s="1"/>
      <c r="D192" s="1"/>
      <c r="E192" s="1"/>
      <c r="F192" s="1"/>
      <c r="G192" s="1"/>
      <c r="H192" s="20"/>
      <c r="I192" s="20"/>
      <c r="J192" s="20"/>
    </row>
    <row r="193" spans="1:10">
      <c r="A193" s="1" t="s">
        <v>100</v>
      </c>
      <c r="C193" s="13" t="s">
        <v>38</v>
      </c>
      <c r="D193" s="20">
        <v>10</v>
      </c>
      <c r="E193" s="1"/>
      <c r="F193" s="21"/>
      <c r="G193" s="20"/>
      <c r="H193" s="21">
        <f>F193*D193</f>
        <v>0</v>
      </c>
      <c r="I193" s="20"/>
      <c r="J193" s="20"/>
    </row>
    <row r="194" spans="1:10">
      <c r="A194" s="1" t="s">
        <v>101</v>
      </c>
      <c r="C194" s="13" t="s">
        <v>38</v>
      </c>
      <c r="D194" s="20">
        <v>1</v>
      </c>
      <c r="E194" s="1"/>
      <c r="F194" s="21"/>
      <c r="G194" s="20"/>
      <c r="H194" s="21">
        <f>F194*D194</f>
        <v>0</v>
      </c>
      <c r="I194" s="20"/>
      <c r="J194" s="20"/>
    </row>
    <row r="195" spans="1:10">
      <c r="A195" s="1"/>
      <c r="D195" s="20"/>
      <c r="E195" s="1"/>
      <c r="F195" s="24"/>
      <c r="G195" s="20"/>
      <c r="H195" s="24"/>
      <c r="I195" s="20"/>
      <c r="J195" s="20"/>
    </row>
    <row r="196" spans="1:10">
      <c r="A196" s="1"/>
      <c r="D196" s="20"/>
      <c r="E196" s="1"/>
      <c r="F196" s="24"/>
      <c r="G196" s="20"/>
      <c r="H196" s="24"/>
      <c r="I196" s="20"/>
      <c r="J196" s="20"/>
    </row>
    <row r="197" spans="1:10">
      <c r="A197" s="1"/>
      <c r="D197" s="20"/>
      <c r="E197" s="1"/>
      <c r="F197" s="20"/>
      <c r="G197" s="20"/>
      <c r="H197" s="20"/>
      <c r="I197" s="20"/>
      <c r="J197" s="20"/>
    </row>
    <row r="198" spans="1:10">
      <c r="A198" s="1" t="s">
        <v>40</v>
      </c>
      <c r="D198" s="1"/>
      <c r="E198" s="1"/>
      <c r="F198" s="1"/>
      <c r="G198" s="1"/>
      <c r="H198" s="20"/>
      <c r="I198" s="20"/>
      <c r="J198" s="20"/>
    </row>
    <row r="199" spans="1:10">
      <c r="A199" s="1" t="s">
        <v>143</v>
      </c>
      <c r="C199" s="1"/>
      <c r="D199" s="1"/>
      <c r="E199" s="1"/>
      <c r="F199" s="1"/>
      <c r="G199" s="1"/>
      <c r="H199" s="20"/>
      <c r="I199" s="20"/>
      <c r="J199" s="20"/>
    </row>
    <row r="200" spans="1:10">
      <c r="A200" s="1" t="s">
        <v>144</v>
      </c>
      <c r="C200" s="1"/>
      <c r="D200" s="1"/>
      <c r="E200" s="1"/>
      <c r="F200" s="1"/>
      <c r="G200" s="1"/>
      <c r="H200" s="20"/>
      <c r="I200" s="20"/>
      <c r="J200" s="20"/>
    </row>
    <row r="201" spans="1:10">
      <c r="A201" s="1" t="s">
        <v>72</v>
      </c>
      <c r="C201" s="1"/>
      <c r="D201" s="1"/>
      <c r="E201" s="1"/>
      <c r="F201" s="1"/>
      <c r="G201" s="1"/>
      <c r="H201" s="20"/>
    </row>
    <row r="202" spans="1:10">
      <c r="A202" s="1" t="s">
        <v>73</v>
      </c>
      <c r="C202" s="1"/>
      <c r="D202" s="1"/>
      <c r="E202" s="1"/>
      <c r="F202" s="1"/>
      <c r="G202" s="1"/>
      <c r="H202" s="20"/>
      <c r="I202" s="20"/>
      <c r="J202" s="20"/>
    </row>
    <row r="203" spans="1:10">
      <c r="A203" s="1" t="s">
        <v>52</v>
      </c>
      <c r="C203" s="1"/>
      <c r="D203" s="1"/>
      <c r="E203" s="1"/>
      <c r="F203" s="1"/>
      <c r="G203" s="1"/>
      <c r="H203" s="20"/>
      <c r="I203" s="20"/>
      <c r="J203" s="20"/>
    </row>
    <row r="204" spans="1:10">
      <c r="A204" s="1" t="s">
        <v>142</v>
      </c>
      <c r="C204" s="13" t="s">
        <v>38</v>
      </c>
      <c r="D204" s="20">
        <v>3</v>
      </c>
      <c r="E204" s="1"/>
      <c r="F204" s="21"/>
      <c r="G204" s="20"/>
      <c r="H204" s="21">
        <f>F204*D204</f>
        <v>0</v>
      </c>
      <c r="I204" s="20"/>
      <c r="J204" s="20"/>
    </row>
    <row r="205" spans="1:10">
      <c r="A205" s="1"/>
      <c r="D205" s="100"/>
      <c r="E205" s="1"/>
      <c r="F205" s="24"/>
      <c r="G205" s="20"/>
      <c r="H205" s="24"/>
      <c r="I205" s="20"/>
      <c r="J205" s="20"/>
    </row>
    <row r="206" spans="1:10">
      <c r="A206" s="1" t="s">
        <v>41</v>
      </c>
      <c r="D206" s="1"/>
      <c r="E206" s="1"/>
      <c r="F206" s="1"/>
      <c r="G206" s="1"/>
      <c r="H206" s="20"/>
      <c r="I206" s="20"/>
      <c r="J206" s="20"/>
    </row>
    <row r="207" spans="1:10" ht="95.25" customHeight="1">
      <c r="A207" s="22" t="s">
        <v>183</v>
      </c>
      <c r="C207" s="1"/>
      <c r="D207" s="1"/>
      <c r="E207" s="1"/>
      <c r="F207" s="1"/>
      <c r="G207" s="1"/>
      <c r="H207" s="20"/>
      <c r="I207" s="20"/>
      <c r="J207" s="20"/>
    </row>
    <row r="208" spans="1:10" ht="123" customHeight="1">
      <c r="A208" s="23" t="s">
        <v>171</v>
      </c>
      <c r="C208" s="1"/>
      <c r="D208" s="1"/>
      <c r="E208" s="1"/>
      <c r="F208" s="1"/>
      <c r="G208" s="1"/>
      <c r="H208" s="20"/>
      <c r="I208" s="20"/>
      <c r="J208" s="20"/>
    </row>
    <row r="209" spans="1:11" ht="25.5">
      <c r="A209" s="22" t="s">
        <v>172</v>
      </c>
      <c r="C209" s="1"/>
      <c r="D209" s="1"/>
      <c r="E209" s="1"/>
      <c r="F209" s="1"/>
      <c r="G209" s="1"/>
      <c r="H209" s="20"/>
      <c r="I209" s="20"/>
      <c r="J209" s="20"/>
    </row>
    <row r="210" spans="1:11">
      <c r="A210" s="1" t="s">
        <v>73</v>
      </c>
      <c r="C210" s="1"/>
      <c r="D210" s="1"/>
      <c r="E210" s="1"/>
      <c r="F210" s="1"/>
      <c r="G210" s="1"/>
      <c r="H210" s="20"/>
      <c r="I210" s="20"/>
      <c r="J210" s="20"/>
    </row>
    <row r="211" spans="1:11">
      <c r="A211" s="1" t="s">
        <v>101</v>
      </c>
      <c r="C211" s="13" t="s">
        <v>38</v>
      </c>
      <c r="D211" s="20">
        <v>7</v>
      </c>
      <c r="E211" s="1"/>
      <c r="F211" s="21"/>
      <c r="G211" s="20"/>
      <c r="H211" s="21">
        <f>F211*D211</f>
        <v>0</v>
      </c>
      <c r="I211" s="20"/>
      <c r="J211" s="20"/>
    </row>
    <row r="212" spans="1:11">
      <c r="A212" s="1"/>
      <c r="D212" s="100"/>
      <c r="E212" s="1"/>
      <c r="F212" s="24"/>
      <c r="G212" s="20"/>
      <c r="H212" s="24"/>
      <c r="I212" s="20"/>
      <c r="J212" s="20"/>
    </row>
    <row r="213" spans="1:11">
      <c r="A213" s="1" t="s">
        <v>42</v>
      </c>
      <c r="D213" s="1"/>
      <c r="E213" s="1"/>
      <c r="F213" s="1"/>
      <c r="G213" s="1"/>
      <c r="H213" s="20"/>
      <c r="I213" s="20"/>
      <c r="J213" s="20"/>
    </row>
    <row r="214" spans="1:11" ht="38.25">
      <c r="A214" s="22" t="s">
        <v>173</v>
      </c>
      <c r="C214" s="1"/>
      <c r="D214" s="1"/>
      <c r="E214" s="1"/>
      <c r="F214" s="1"/>
      <c r="G214" s="1"/>
      <c r="H214" s="20"/>
      <c r="I214" s="20"/>
      <c r="J214" s="20"/>
      <c r="K214" s="20"/>
    </row>
    <row r="215" spans="1:11" ht="25.5">
      <c r="A215" s="22" t="s">
        <v>985</v>
      </c>
      <c r="C215" s="1"/>
      <c r="D215" s="1"/>
      <c r="E215" s="1"/>
      <c r="F215" s="1"/>
      <c r="G215" s="1"/>
      <c r="H215" s="20"/>
      <c r="I215" s="20"/>
      <c r="J215" s="20"/>
    </row>
    <row r="216" spans="1:11">
      <c r="A216" s="22" t="s">
        <v>52</v>
      </c>
      <c r="B216" s="14"/>
      <c r="C216" s="14"/>
      <c r="H216" s="14"/>
      <c r="I216" s="20"/>
      <c r="J216" s="20"/>
    </row>
    <row r="217" spans="1:11">
      <c r="A217" s="1" t="s">
        <v>174</v>
      </c>
      <c r="C217" s="13" t="s">
        <v>38</v>
      </c>
      <c r="D217" s="20">
        <v>9</v>
      </c>
      <c r="E217" s="1"/>
      <c r="F217" s="21"/>
      <c r="G217" s="20"/>
      <c r="H217" s="21">
        <f>F217*D217</f>
        <v>0</v>
      </c>
      <c r="I217" s="20"/>
      <c r="J217" s="20"/>
    </row>
    <row r="218" spans="1:11">
      <c r="A218" s="1" t="s">
        <v>175</v>
      </c>
      <c r="C218" s="13" t="s">
        <v>38</v>
      </c>
      <c r="D218" s="20">
        <v>7</v>
      </c>
      <c r="E218" s="1"/>
      <c r="F218" s="21"/>
      <c r="G218" s="20"/>
      <c r="H218" s="21">
        <f>F218*D218</f>
        <v>0</v>
      </c>
      <c r="I218" s="20"/>
      <c r="J218" s="20"/>
    </row>
    <row r="219" spans="1:11">
      <c r="A219" s="1"/>
      <c r="D219" s="20"/>
      <c r="E219" s="1"/>
      <c r="F219" s="24"/>
      <c r="G219" s="20"/>
      <c r="H219" s="24"/>
      <c r="I219" s="20"/>
      <c r="J219" s="20"/>
    </row>
    <row r="220" spans="1:11">
      <c r="A220" s="1" t="s">
        <v>43</v>
      </c>
      <c r="D220" s="1"/>
      <c r="E220" s="1"/>
      <c r="F220" s="1"/>
      <c r="G220" s="1"/>
      <c r="H220" s="20"/>
      <c r="I220" s="20"/>
      <c r="J220" s="20"/>
    </row>
    <row r="221" spans="1:11" ht="207.75" customHeight="1">
      <c r="A221" s="22" t="s">
        <v>253</v>
      </c>
      <c r="B221" s="90"/>
      <c r="C221" s="22"/>
      <c r="D221" s="22"/>
      <c r="E221" s="22"/>
      <c r="F221" s="22"/>
      <c r="G221" s="1"/>
      <c r="H221" s="20"/>
      <c r="I221" s="20"/>
      <c r="J221" s="20"/>
    </row>
    <row r="222" spans="1:11" ht="19.5" customHeight="1">
      <c r="A222" s="23" t="s">
        <v>252</v>
      </c>
      <c r="B222" s="90"/>
      <c r="C222" s="22"/>
      <c r="D222" s="22"/>
      <c r="E222" s="22"/>
      <c r="F222" s="22"/>
      <c r="G222" s="1"/>
      <c r="H222" s="20"/>
      <c r="I222" s="20"/>
      <c r="J222" s="20"/>
    </row>
    <row r="223" spans="1:11">
      <c r="A223" s="1" t="s">
        <v>77</v>
      </c>
      <c r="D223" s="20"/>
      <c r="E223" s="1"/>
      <c r="F223" s="24"/>
      <c r="G223" s="20"/>
      <c r="H223" s="24"/>
      <c r="I223" s="20"/>
      <c r="J223" s="20"/>
    </row>
    <row r="224" spans="1:11">
      <c r="A224" s="2" t="s">
        <v>78</v>
      </c>
      <c r="C224" s="13" t="s">
        <v>38</v>
      </c>
      <c r="D224" s="20">
        <v>9</v>
      </c>
      <c r="E224" s="1"/>
      <c r="F224" s="21"/>
      <c r="G224" s="20"/>
      <c r="H224" s="21">
        <f>F224*D224</f>
        <v>0</v>
      </c>
      <c r="I224" s="20"/>
      <c r="J224" s="20"/>
    </row>
    <row r="225" spans="1:10">
      <c r="A225" s="2"/>
      <c r="D225" s="20"/>
      <c r="E225" s="1"/>
      <c r="F225" s="24"/>
      <c r="G225" s="20"/>
      <c r="H225" s="24"/>
      <c r="I225" s="20"/>
      <c r="J225" s="20"/>
    </row>
    <row r="226" spans="1:10">
      <c r="A226" s="2"/>
      <c r="D226" s="20"/>
      <c r="E226" s="1"/>
      <c r="F226" s="24"/>
      <c r="G226" s="20"/>
      <c r="H226" s="24"/>
      <c r="I226" s="20"/>
      <c r="J226" s="20"/>
    </row>
    <row r="227" spans="1:10">
      <c r="A227" s="2"/>
      <c r="D227" s="20"/>
      <c r="E227" s="1"/>
      <c r="F227" s="24"/>
      <c r="G227" s="20"/>
      <c r="H227" s="24"/>
      <c r="I227" s="20"/>
      <c r="J227" s="20"/>
    </row>
    <row r="228" spans="1:10">
      <c r="A228" s="2"/>
      <c r="D228" s="20"/>
      <c r="E228" s="1"/>
      <c r="F228" s="24"/>
      <c r="G228" s="20"/>
      <c r="H228" s="24"/>
      <c r="I228" s="20"/>
      <c r="J228" s="20"/>
    </row>
    <row r="229" spans="1:10">
      <c r="A229" s="2"/>
      <c r="D229" s="20"/>
      <c r="E229" s="1"/>
      <c r="F229" s="24"/>
      <c r="G229" s="20"/>
      <c r="H229" s="24"/>
      <c r="I229" s="20"/>
      <c r="J229" s="20"/>
    </row>
    <row r="230" spans="1:10">
      <c r="A230" s="2"/>
      <c r="D230" s="20"/>
      <c r="E230" s="1"/>
      <c r="F230" s="24"/>
      <c r="G230" s="20"/>
      <c r="H230" s="24"/>
      <c r="I230" s="20"/>
      <c r="J230" s="20"/>
    </row>
    <row r="231" spans="1:10">
      <c r="A231" s="1" t="s">
        <v>44</v>
      </c>
      <c r="D231" s="1"/>
      <c r="E231" s="1"/>
      <c r="F231" s="1"/>
      <c r="G231" s="1"/>
      <c r="H231" s="20"/>
      <c r="I231" s="20"/>
      <c r="J231" s="20"/>
    </row>
    <row r="232" spans="1:10" ht="90" customHeight="1">
      <c r="A232" s="22" t="s">
        <v>227</v>
      </c>
      <c r="B232" s="90"/>
      <c r="C232" s="62"/>
      <c r="D232" s="59"/>
      <c r="E232" s="63"/>
      <c r="F232" s="59"/>
      <c r="G232" s="59"/>
      <c r="H232" s="59"/>
      <c r="I232" s="20"/>
      <c r="J232" s="20"/>
    </row>
    <row r="233" spans="1:10" ht="17.25" customHeight="1">
      <c r="A233" s="23" t="s">
        <v>252</v>
      </c>
      <c r="B233" s="90"/>
      <c r="C233" s="62"/>
      <c r="D233" s="59"/>
      <c r="E233" s="63"/>
      <c r="F233" s="59"/>
      <c r="G233" s="59"/>
      <c r="H233" s="59"/>
      <c r="I233" s="20"/>
      <c r="J233" s="20"/>
    </row>
    <row r="234" spans="1:10">
      <c r="A234" s="60" t="s">
        <v>106</v>
      </c>
      <c r="B234" s="90"/>
      <c r="C234" s="25" t="s">
        <v>38</v>
      </c>
      <c r="D234" s="26">
        <v>11</v>
      </c>
      <c r="E234" s="61"/>
      <c r="F234" s="58"/>
      <c r="G234" s="26"/>
      <c r="H234" s="58">
        <f>F234*D234</f>
        <v>0</v>
      </c>
      <c r="I234" s="20"/>
      <c r="J234" s="20"/>
    </row>
    <row r="235" spans="1:10" ht="12.75" customHeight="1">
      <c r="A235" s="60" t="s">
        <v>107</v>
      </c>
      <c r="B235" s="90"/>
      <c r="C235" s="25" t="s">
        <v>38</v>
      </c>
      <c r="D235" s="26">
        <v>1</v>
      </c>
      <c r="E235" s="61"/>
      <c r="F235" s="58"/>
      <c r="G235" s="26"/>
      <c r="H235" s="58">
        <f>F235*D235</f>
        <v>0</v>
      </c>
      <c r="I235" s="20"/>
      <c r="J235" s="20"/>
    </row>
    <row r="236" spans="1:10">
      <c r="A236" s="60"/>
      <c r="B236" s="90"/>
      <c r="C236" s="25"/>
      <c r="D236" s="26"/>
      <c r="E236" s="61"/>
      <c r="F236" s="59"/>
      <c r="G236" s="26"/>
      <c r="H236" s="59"/>
      <c r="I236" s="20"/>
      <c r="J236" s="20"/>
    </row>
    <row r="237" spans="1:10">
      <c r="A237" s="1" t="s">
        <v>45</v>
      </c>
      <c r="D237" s="1"/>
      <c r="E237" s="1"/>
      <c r="F237" s="1"/>
      <c r="G237" s="1"/>
      <c r="H237" s="20"/>
      <c r="I237" s="20"/>
      <c r="J237" s="20"/>
    </row>
    <row r="238" spans="1:10" ht="90.75" customHeight="1">
      <c r="A238" s="22" t="s">
        <v>74</v>
      </c>
      <c r="B238" s="90"/>
      <c r="C238" s="22"/>
      <c r="D238" s="22"/>
      <c r="E238" s="22"/>
      <c r="F238" s="22"/>
      <c r="G238" s="1"/>
      <c r="H238" s="20"/>
      <c r="I238" s="20"/>
      <c r="J238" s="20"/>
    </row>
    <row r="239" spans="1:10">
      <c r="A239" s="1" t="s">
        <v>53</v>
      </c>
      <c r="C239" s="1"/>
      <c r="D239" s="1"/>
      <c r="E239" s="1"/>
      <c r="F239" s="1"/>
      <c r="G239" s="1"/>
      <c r="H239" s="20"/>
      <c r="I239" s="20"/>
      <c r="J239" s="20"/>
    </row>
    <row r="240" spans="1:10">
      <c r="A240" s="1"/>
      <c r="C240" s="13" t="s">
        <v>51</v>
      </c>
      <c r="D240" s="20">
        <f>SUM(D158:D161,D144:D150)</f>
        <v>168</v>
      </c>
      <c r="E240" s="1"/>
      <c r="F240" s="21"/>
      <c r="G240" s="20"/>
      <c r="H240" s="58">
        <f>F240*D240</f>
        <v>0</v>
      </c>
    </row>
    <row r="241" spans="1:10">
      <c r="A241" s="1" t="s">
        <v>46</v>
      </c>
      <c r="D241" s="1"/>
      <c r="E241" s="1"/>
      <c r="F241" s="1"/>
      <c r="G241" s="1"/>
      <c r="H241" s="20"/>
    </row>
    <row r="242" spans="1:10">
      <c r="A242" s="1" t="s">
        <v>54</v>
      </c>
      <c r="C242" s="1"/>
      <c r="D242" s="1"/>
      <c r="E242" s="1"/>
      <c r="F242" s="1"/>
      <c r="G242" s="1"/>
    </row>
    <row r="243" spans="1:10">
      <c r="A243" s="1" t="s">
        <v>55</v>
      </c>
      <c r="C243" s="1"/>
      <c r="D243" s="1"/>
      <c r="E243" s="1"/>
      <c r="F243" s="1"/>
      <c r="G243" s="1"/>
    </row>
    <row r="244" spans="1:10">
      <c r="A244" s="1" t="s">
        <v>56</v>
      </c>
      <c r="C244" s="1"/>
      <c r="D244" s="1"/>
      <c r="E244" s="1"/>
      <c r="F244" s="1"/>
      <c r="G244" s="1"/>
    </row>
    <row r="245" spans="1:10">
      <c r="A245" s="1" t="s">
        <v>57</v>
      </c>
      <c r="C245" s="1"/>
      <c r="D245" s="1"/>
      <c r="E245" s="1"/>
      <c r="F245" s="1"/>
      <c r="G245" s="1"/>
    </row>
    <row r="246" spans="1:10">
      <c r="A246" s="1" t="s">
        <v>58</v>
      </c>
      <c r="C246" s="1"/>
      <c r="D246" s="1"/>
      <c r="E246" s="1"/>
      <c r="F246" s="1"/>
      <c r="G246" s="1"/>
    </row>
    <row r="247" spans="1:10">
      <c r="A247" s="1" t="s">
        <v>59</v>
      </c>
      <c r="C247" s="1"/>
      <c r="D247" s="1"/>
      <c r="E247" s="1"/>
      <c r="F247" s="1"/>
      <c r="G247" s="1"/>
      <c r="I247" s="20"/>
      <c r="J247" s="20"/>
    </row>
    <row r="248" spans="1:10">
      <c r="A248" s="1" t="s">
        <v>60</v>
      </c>
      <c r="C248" s="1"/>
      <c r="D248" s="1"/>
      <c r="E248" s="1"/>
      <c r="F248" s="1"/>
      <c r="G248" s="1"/>
      <c r="I248" s="20"/>
      <c r="J248" s="20"/>
    </row>
    <row r="249" spans="1:10" ht="38.25">
      <c r="A249" s="22" t="s">
        <v>75</v>
      </c>
      <c r="C249" s="25" t="s">
        <v>51</v>
      </c>
      <c r="D249" s="26">
        <f>D240</f>
        <v>168</v>
      </c>
      <c r="E249" s="1"/>
      <c r="F249" s="58"/>
      <c r="G249" s="20"/>
      <c r="H249" s="58">
        <f>F249*D249</f>
        <v>0</v>
      </c>
    </row>
    <row r="250" spans="1:10" ht="12.75" customHeight="1">
      <c r="A250" s="1"/>
      <c r="C250" s="14"/>
      <c r="H250" s="14"/>
    </row>
    <row r="251" spans="1:10">
      <c r="A251" s="1" t="s">
        <v>47</v>
      </c>
      <c r="C251" s="1"/>
      <c r="D251" s="1"/>
      <c r="E251" s="1"/>
      <c r="G251" s="1"/>
      <c r="I251" s="20"/>
      <c r="J251" s="20"/>
    </row>
    <row r="252" spans="1:10" ht="40.5" customHeight="1">
      <c r="A252" s="22" t="s">
        <v>76</v>
      </c>
      <c r="D252" s="1"/>
      <c r="E252" s="1"/>
      <c r="F252" s="1"/>
      <c r="G252" s="1"/>
      <c r="H252" s="14"/>
    </row>
    <row r="253" spans="1:10">
      <c r="A253" s="1"/>
      <c r="C253" s="13" t="s">
        <v>38</v>
      </c>
      <c r="D253" s="20">
        <v>3</v>
      </c>
      <c r="E253" s="1"/>
      <c r="F253" s="21"/>
      <c r="G253" s="20"/>
      <c r="H253" s="58">
        <f>F253*D253</f>
        <v>0</v>
      </c>
    </row>
    <row r="254" spans="1:10">
      <c r="A254" s="1" t="s">
        <v>48</v>
      </c>
      <c r="D254" s="20"/>
      <c r="E254" s="1"/>
      <c r="F254" s="24"/>
      <c r="G254" s="20"/>
      <c r="H254" s="24"/>
    </row>
    <row r="255" spans="1:10" ht="38.25">
      <c r="A255" s="23" t="s">
        <v>79</v>
      </c>
      <c r="D255" s="20"/>
      <c r="E255" s="1"/>
      <c r="F255" s="24"/>
      <c r="G255" s="20"/>
      <c r="H255" s="24"/>
    </row>
    <row r="256" spans="1:10">
      <c r="A256" s="1"/>
      <c r="C256" s="13" t="s">
        <v>38</v>
      </c>
      <c r="D256" s="20">
        <v>24</v>
      </c>
      <c r="E256" s="1"/>
      <c r="F256" s="21"/>
      <c r="G256" s="20"/>
      <c r="H256" s="58">
        <f>F256*D256</f>
        <v>0</v>
      </c>
    </row>
    <row r="257" spans="1:10">
      <c r="A257" s="1"/>
      <c r="D257" s="20"/>
      <c r="E257" s="1"/>
      <c r="F257" s="24"/>
      <c r="G257" s="20"/>
      <c r="H257" s="59"/>
    </row>
    <row r="258" spans="1:10">
      <c r="A258" s="1">
        <v>16</v>
      </c>
      <c r="D258" s="20"/>
      <c r="E258" s="1"/>
      <c r="F258" s="24"/>
      <c r="G258" s="20"/>
      <c r="H258" s="24"/>
    </row>
    <row r="259" spans="1:10" ht="18" customHeight="1">
      <c r="A259" s="23" t="s">
        <v>92</v>
      </c>
      <c r="D259" s="20"/>
      <c r="E259" s="1"/>
      <c r="F259" s="24"/>
      <c r="G259" s="20"/>
      <c r="H259" s="24"/>
    </row>
    <row r="260" spans="1:10">
      <c r="A260" s="1"/>
      <c r="C260" s="13" t="s">
        <v>24</v>
      </c>
      <c r="D260" s="20">
        <v>1</v>
      </c>
      <c r="E260" s="1"/>
      <c r="F260" s="21"/>
      <c r="G260" s="20"/>
      <c r="H260" s="58">
        <f>F260*D260</f>
        <v>0</v>
      </c>
    </row>
    <row r="261" spans="1:10">
      <c r="A261" s="1"/>
      <c r="D261" s="20"/>
      <c r="E261" s="1"/>
      <c r="F261" s="24"/>
      <c r="G261" s="20"/>
      <c r="H261" s="24"/>
    </row>
    <row r="262" spans="1:10">
      <c r="A262" s="1" t="s">
        <v>68</v>
      </c>
      <c r="D262" s="20"/>
      <c r="E262" s="1"/>
      <c r="F262" s="24"/>
      <c r="G262" s="20"/>
      <c r="H262" s="24"/>
    </row>
    <row r="263" spans="1:10" ht="42" customHeight="1">
      <c r="A263" s="19" t="s">
        <v>986</v>
      </c>
      <c r="C263" s="25" t="s">
        <v>24</v>
      </c>
      <c r="D263" s="26">
        <v>1</v>
      </c>
      <c r="E263" s="1"/>
      <c r="F263" s="58"/>
      <c r="G263" s="20"/>
      <c r="H263" s="58">
        <f>F263*D263</f>
        <v>0</v>
      </c>
    </row>
    <row r="264" spans="1:10">
      <c r="A264" s="19"/>
      <c r="C264" s="25"/>
      <c r="D264" s="26"/>
      <c r="E264" s="1"/>
      <c r="F264" s="24"/>
      <c r="G264" s="20"/>
      <c r="H264" s="24"/>
    </row>
    <row r="265" spans="1:10" s="39" customFormat="1">
      <c r="A265" s="69" t="s">
        <v>70</v>
      </c>
      <c r="B265" s="91"/>
      <c r="C265" s="41"/>
      <c r="D265" s="42"/>
      <c r="E265" s="37"/>
      <c r="F265" s="47"/>
      <c r="G265" s="42"/>
      <c r="H265" s="47"/>
      <c r="I265" s="38"/>
      <c r="J265" s="38"/>
    </row>
    <row r="266" spans="1:10" s="39" customFormat="1" ht="65.25" customHeight="1">
      <c r="A266" s="54" t="s">
        <v>91</v>
      </c>
      <c r="B266" s="91"/>
      <c r="C266" s="49" t="s">
        <v>24</v>
      </c>
      <c r="D266" s="50">
        <v>1</v>
      </c>
      <c r="E266" s="37"/>
      <c r="F266" s="58"/>
      <c r="G266" s="42"/>
      <c r="H266" s="58">
        <f>F266*D266</f>
        <v>0</v>
      </c>
      <c r="I266" s="38"/>
      <c r="J266" s="38"/>
    </row>
    <row r="267" spans="1:10" s="39" customFormat="1" ht="12.75" customHeight="1">
      <c r="A267" s="54"/>
      <c r="B267" s="91"/>
      <c r="C267" s="49"/>
      <c r="D267" s="50"/>
      <c r="E267" s="37"/>
      <c r="F267" s="59"/>
      <c r="G267" s="42"/>
      <c r="H267" s="59"/>
      <c r="I267" s="38"/>
      <c r="J267" s="38"/>
    </row>
    <row r="268" spans="1:10" s="39" customFormat="1" ht="12.75" customHeight="1">
      <c r="A268" s="54"/>
      <c r="B268" s="91"/>
      <c r="C268" s="49"/>
      <c r="D268" s="50"/>
      <c r="E268" s="37"/>
      <c r="F268" s="59"/>
      <c r="G268" s="42"/>
      <c r="H268" s="59"/>
      <c r="I268" s="38"/>
      <c r="J268" s="38"/>
    </row>
    <row r="269" spans="1:10" s="39" customFormat="1" ht="12.75" customHeight="1">
      <c r="A269" s="54"/>
      <c r="B269" s="91"/>
      <c r="C269" s="49"/>
      <c r="D269" s="50"/>
      <c r="E269" s="37"/>
      <c r="F269" s="59"/>
      <c r="G269" s="42"/>
      <c r="H269" s="59"/>
      <c r="I269" s="38"/>
      <c r="J269" s="38"/>
    </row>
    <row r="270" spans="1:10" s="39" customFormat="1" ht="12.75" customHeight="1">
      <c r="A270" s="54"/>
      <c r="B270" s="91"/>
      <c r="C270" s="49"/>
      <c r="D270" s="50"/>
      <c r="E270" s="37"/>
      <c r="F270" s="59"/>
      <c r="G270" s="42"/>
      <c r="H270" s="59"/>
      <c r="I270" s="38"/>
      <c r="J270" s="38"/>
    </row>
    <row r="271" spans="1:10">
      <c r="A271" s="27"/>
      <c r="C271" s="25"/>
      <c r="D271" s="26"/>
      <c r="E271" s="1"/>
      <c r="F271" s="24"/>
      <c r="G271" s="20"/>
      <c r="H271" s="24"/>
    </row>
    <row r="272" spans="1:10">
      <c r="A272" s="27"/>
      <c r="C272" s="25"/>
      <c r="D272" s="26"/>
      <c r="E272" s="1"/>
      <c r="F272" s="24"/>
      <c r="G272" s="20"/>
      <c r="H272" s="24"/>
    </row>
    <row r="273" spans="1:8">
      <c r="A273" s="1" t="s">
        <v>71</v>
      </c>
    </row>
    <row r="274" spans="1:8" ht="63.75">
      <c r="A274" s="700" t="s">
        <v>22</v>
      </c>
    </row>
    <row r="275" spans="1:8" ht="38.25">
      <c r="A275" s="29" t="s">
        <v>25</v>
      </c>
    </row>
    <row r="276" spans="1:8" ht="38.25">
      <c r="A276" s="29" t="s">
        <v>987</v>
      </c>
      <c r="C276" s="25" t="s">
        <v>51</v>
      </c>
      <c r="D276" s="26">
        <f>D249</f>
        <v>168</v>
      </c>
      <c r="F276" s="58"/>
      <c r="G276" s="20"/>
      <c r="H276" s="58">
        <f>F276*D276</f>
        <v>0</v>
      </c>
    </row>
    <row r="277" spans="1:8">
      <c r="A277" s="29"/>
      <c r="C277" s="25"/>
      <c r="D277" s="26"/>
      <c r="F277" s="59"/>
      <c r="G277" s="20"/>
      <c r="H277" s="59"/>
    </row>
    <row r="278" spans="1:8">
      <c r="A278" s="1" t="s">
        <v>88</v>
      </c>
      <c r="B278" s="14"/>
    </row>
    <row r="279" spans="1:8" ht="127.5">
      <c r="A279" s="46" t="s">
        <v>988</v>
      </c>
      <c r="B279" s="14"/>
      <c r="C279" s="14"/>
      <c r="H279" s="14"/>
    </row>
    <row r="280" spans="1:8">
      <c r="A280" s="32" t="s">
        <v>176</v>
      </c>
      <c r="B280" s="32"/>
      <c r="C280" s="25" t="s">
        <v>38</v>
      </c>
      <c r="D280" s="28">
        <v>1</v>
      </c>
      <c r="F280" s="58"/>
      <c r="G280" s="20"/>
      <c r="H280" s="58">
        <f>F280*D280</f>
        <v>0</v>
      </c>
    </row>
    <row r="281" spans="1:8">
      <c r="A281" s="32" t="s">
        <v>178</v>
      </c>
      <c r="B281" s="32"/>
      <c r="C281" s="25" t="s">
        <v>38</v>
      </c>
      <c r="D281" s="28">
        <v>1</v>
      </c>
      <c r="F281" s="58"/>
      <c r="G281" s="20"/>
      <c r="H281" s="58">
        <f>F281*D281</f>
        <v>0</v>
      </c>
    </row>
    <row r="282" spans="1:8">
      <c r="A282" s="32"/>
      <c r="B282" s="32"/>
      <c r="C282" s="25"/>
      <c r="D282" s="28"/>
      <c r="F282" s="59"/>
      <c r="G282" s="20"/>
      <c r="H282" s="59"/>
    </row>
    <row r="283" spans="1:8">
      <c r="A283" s="1" t="s">
        <v>179</v>
      </c>
      <c r="B283" s="1"/>
      <c r="D283" s="20"/>
      <c r="E283" s="1"/>
      <c r="F283" s="24"/>
      <c r="G283" s="20"/>
      <c r="H283" s="24"/>
    </row>
    <row r="284" spans="1:8" ht="140.25">
      <c r="A284" s="19" t="s">
        <v>989</v>
      </c>
      <c r="B284" s="1"/>
      <c r="D284" s="20"/>
      <c r="E284" s="1"/>
      <c r="F284" s="24"/>
      <c r="G284" s="20"/>
      <c r="H284" s="24"/>
    </row>
    <row r="285" spans="1:8">
      <c r="A285" s="27" t="s">
        <v>177</v>
      </c>
      <c r="B285" s="1"/>
      <c r="C285" s="25" t="s">
        <v>38</v>
      </c>
      <c r="D285" s="28">
        <v>1</v>
      </c>
      <c r="F285" s="21"/>
      <c r="G285" s="20"/>
      <c r="H285" s="58">
        <f>F285*D285</f>
        <v>0</v>
      </c>
    </row>
    <row r="286" spans="1:8">
      <c r="A286" s="29"/>
      <c r="C286" s="25"/>
      <c r="D286" s="26"/>
      <c r="F286" s="59"/>
      <c r="G286" s="20"/>
      <c r="H286" s="59"/>
    </row>
    <row r="287" spans="1:8">
      <c r="A287" s="1" t="s">
        <v>180</v>
      </c>
      <c r="C287" s="25"/>
      <c r="D287" s="26"/>
      <c r="F287" s="59"/>
      <c r="G287" s="20"/>
      <c r="H287" s="59"/>
    </row>
    <row r="288" spans="1:8" ht="84.75" customHeight="1">
      <c r="A288" s="46" t="s">
        <v>990</v>
      </c>
    </row>
    <row r="289" spans="1:10">
      <c r="A289" s="1" t="s">
        <v>102</v>
      </c>
      <c r="C289" s="13" t="s">
        <v>38</v>
      </c>
      <c r="D289" s="28">
        <v>1</v>
      </c>
      <c r="F289" s="21"/>
      <c r="G289" s="20"/>
      <c r="H289" s="58">
        <f>F289*D289</f>
        <v>0</v>
      </c>
    </row>
    <row r="290" spans="1:10">
      <c r="A290" s="1"/>
      <c r="C290" s="14"/>
      <c r="H290" s="14"/>
    </row>
    <row r="291" spans="1:10" s="146" customFormat="1">
      <c r="A291" s="685" t="s">
        <v>28</v>
      </c>
      <c r="B291" s="690"/>
      <c r="C291" s="687"/>
      <c r="D291" s="688"/>
      <c r="E291" s="689"/>
      <c r="F291" s="691"/>
      <c r="G291" s="692"/>
      <c r="H291" s="693">
        <f>SUM(H145:H289)</f>
        <v>0</v>
      </c>
      <c r="I291" s="145"/>
      <c r="J291" s="145"/>
    </row>
    <row r="292" spans="1:10" s="146" customFormat="1">
      <c r="A292" s="135"/>
      <c r="B292" s="136"/>
      <c r="C292" s="137"/>
      <c r="D292" s="138"/>
      <c r="E292" s="138"/>
      <c r="F292" s="134"/>
      <c r="G292" s="167"/>
      <c r="H292" s="134"/>
      <c r="I292" s="145"/>
      <c r="J292" s="145"/>
    </row>
    <row r="293" spans="1:10" s="146" customFormat="1">
      <c r="A293" s="182" t="s">
        <v>114</v>
      </c>
      <c r="B293" s="164"/>
      <c r="C293" s="161"/>
      <c r="D293" s="162"/>
      <c r="E293" s="162"/>
      <c r="F293" s="162"/>
      <c r="G293" s="162"/>
      <c r="H293" s="165"/>
      <c r="I293" s="145"/>
      <c r="J293" s="145"/>
    </row>
    <row r="294" spans="1:10" s="39" customFormat="1" hidden="1">
      <c r="A294" s="71"/>
      <c r="B294" s="92"/>
      <c r="C294" s="72"/>
      <c r="D294" s="73"/>
      <c r="E294" s="73"/>
      <c r="F294" s="73"/>
      <c r="G294" s="73"/>
      <c r="H294" s="74"/>
      <c r="I294" s="38"/>
      <c r="J294" s="38"/>
    </row>
    <row r="295" spans="1:10" s="39" customFormat="1">
      <c r="A295" s="37" t="s">
        <v>33</v>
      </c>
      <c r="B295" s="91"/>
      <c r="C295" s="37"/>
      <c r="D295" s="37"/>
      <c r="E295" s="37"/>
      <c r="F295" s="37"/>
      <c r="G295" s="37"/>
      <c r="H295" s="38"/>
      <c r="I295" s="38"/>
      <c r="J295" s="38"/>
    </row>
    <row r="296" spans="1:10" s="39" customFormat="1" ht="153">
      <c r="A296" s="51" t="s">
        <v>228</v>
      </c>
      <c r="B296" s="91"/>
      <c r="C296" s="37"/>
      <c r="D296" s="37"/>
      <c r="E296" s="37"/>
      <c r="F296" s="37"/>
      <c r="G296" s="37"/>
      <c r="H296" s="38"/>
      <c r="I296" s="38"/>
      <c r="J296" s="38"/>
    </row>
    <row r="297" spans="1:10" s="53" customFormat="1" ht="21" customHeight="1">
      <c r="A297" s="130" t="s">
        <v>252</v>
      </c>
      <c r="B297" s="131"/>
      <c r="C297" s="132"/>
      <c r="D297" s="132"/>
      <c r="E297" s="132"/>
      <c r="F297" s="132"/>
      <c r="G297" s="132"/>
      <c r="H297" s="133"/>
      <c r="I297" s="133"/>
      <c r="J297" s="133"/>
    </row>
    <row r="298" spans="1:10" s="39" customFormat="1" ht="64.5" customHeight="1">
      <c r="A298" s="52" t="s">
        <v>229</v>
      </c>
      <c r="B298" s="86"/>
      <c r="C298" s="49" t="s">
        <v>38</v>
      </c>
      <c r="D298" s="50">
        <v>1</v>
      </c>
      <c r="E298" s="53"/>
      <c r="F298" s="58"/>
      <c r="G298" s="50"/>
      <c r="H298" s="58">
        <f>F298*D298</f>
        <v>0</v>
      </c>
      <c r="I298" s="38"/>
      <c r="J298" s="38"/>
    </row>
    <row r="299" spans="1:10" s="39" customFormat="1" ht="68.25" customHeight="1">
      <c r="A299" s="52" t="s">
        <v>230</v>
      </c>
      <c r="B299" s="86"/>
      <c r="C299" s="49" t="s">
        <v>38</v>
      </c>
      <c r="D299" s="50">
        <v>7</v>
      </c>
      <c r="E299" s="53"/>
      <c r="F299" s="58"/>
      <c r="G299" s="50"/>
      <c r="H299" s="58">
        <f>F299*D299</f>
        <v>0</v>
      </c>
      <c r="I299" s="38"/>
      <c r="J299" s="38"/>
    </row>
    <row r="300" spans="1:10" s="39" customFormat="1" ht="70.5" customHeight="1">
      <c r="A300" s="52" t="s">
        <v>231</v>
      </c>
      <c r="B300" s="86"/>
      <c r="C300" s="49" t="s">
        <v>38</v>
      </c>
      <c r="D300" s="50">
        <v>1</v>
      </c>
      <c r="E300" s="53"/>
      <c r="F300" s="58"/>
      <c r="G300" s="50"/>
      <c r="H300" s="58">
        <f>F300*D300</f>
        <v>0</v>
      </c>
      <c r="I300" s="38"/>
      <c r="J300" s="38"/>
    </row>
    <row r="301" spans="1:10" s="39" customFormat="1" ht="72" customHeight="1">
      <c r="A301" s="52" t="s">
        <v>148</v>
      </c>
      <c r="B301" s="86"/>
      <c r="I301" s="38"/>
      <c r="J301" s="38"/>
    </row>
    <row r="302" spans="1:10" s="39" customFormat="1">
      <c r="A302" s="52" t="s">
        <v>112</v>
      </c>
      <c r="B302" s="86"/>
      <c r="C302" s="49" t="s">
        <v>38</v>
      </c>
      <c r="D302" s="50">
        <v>1</v>
      </c>
      <c r="F302" s="58"/>
      <c r="G302" s="50"/>
      <c r="H302" s="58">
        <f>F302*D302</f>
        <v>0</v>
      </c>
      <c r="I302" s="38"/>
      <c r="J302" s="38"/>
    </row>
    <row r="303" spans="1:10" s="39" customFormat="1" ht="63.75">
      <c r="A303" s="84" t="s">
        <v>149</v>
      </c>
      <c r="B303" s="86"/>
      <c r="I303" s="38"/>
      <c r="J303" s="38"/>
    </row>
    <row r="304" spans="1:10" s="39" customFormat="1">
      <c r="A304" s="52" t="s">
        <v>112</v>
      </c>
      <c r="B304" s="86"/>
      <c r="C304" s="49" t="s">
        <v>38</v>
      </c>
      <c r="D304" s="50">
        <v>8</v>
      </c>
      <c r="F304" s="58"/>
      <c r="G304" s="50"/>
      <c r="H304" s="58">
        <f>F304*D304</f>
        <v>0</v>
      </c>
      <c r="I304" s="38"/>
      <c r="J304" s="38"/>
    </row>
    <row r="305" spans="1:10" s="39" customFormat="1" ht="72.75" customHeight="1">
      <c r="A305" s="84" t="s">
        <v>181</v>
      </c>
      <c r="B305" s="86"/>
      <c r="I305" s="38"/>
      <c r="J305" s="38"/>
    </row>
    <row r="306" spans="1:10" s="39" customFormat="1">
      <c r="A306" s="52" t="s">
        <v>112</v>
      </c>
      <c r="B306" s="86"/>
      <c r="C306" s="49" t="s">
        <v>38</v>
      </c>
      <c r="D306" s="50">
        <v>2</v>
      </c>
      <c r="F306" s="58"/>
      <c r="G306" s="50"/>
      <c r="H306" s="58">
        <f>F306*D306</f>
        <v>0</v>
      </c>
      <c r="I306" s="38"/>
      <c r="J306" s="38"/>
    </row>
    <row r="307" spans="1:10" s="39" customFormat="1" ht="66.75" customHeight="1">
      <c r="A307" s="52" t="s">
        <v>182</v>
      </c>
      <c r="B307" s="86"/>
      <c r="C307" s="49" t="s">
        <v>38</v>
      </c>
      <c r="D307" s="50">
        <v>1</v>
      </c>
      <c r="F307" s="58"/>
      <c r="G307" s="50"/>
      <c r="H307" s="58">
        <f>F307*D307</f>
        <v>0</v>
      </c>
      <c r="I307" s="38"/>
      <c r="J307" s="38"/>
    </row>
    <row r="308" spans="1:10" s="39" customFormat="1">
      <c r="A308" s="52"/>
      <c r="B308" s="86"/>
      <c r="C308" s="49"/>
      <c r="D308" s="50"/>
      <c r="F308" s="47"/>
      <c r="G308" s="42"/>
      <c r="H308" s="47"/>
      <c r="I308" s="38"/>
      <c r="J308" s="38"/>
    </row>
    <row r="309" spans="1:10" s="39" customFormat="1">
      <c r="A309" s="37" t="s">
        <v>34</v>
      </c>
      <c r="B309" s="91"/>
      <c r="C309" s="37"/>
      <c r="D309" s="37"/>
      <c r="E309" s="37"/>
      <c r="F309" s="37"/>
      <c r="G309" s="37"/>
      <c r="H309" s="38"/>
      <c r="I309" s="38"/>
      <c r="J309" s="38"/>
    </row>
    <row r="310" spans="1:10" s="39" customFormat="1" ht="116.25" customHeight="1">
      <c r="A310" s="51" t="s">
        <v>254</v>
      </c>
      <c r="B310" s="91"/>
      <c r="C310" s="37"/>
      <c r="D310" s="37"/>
      <c r="E310" s="37"/>
      <c r="F310" s="37"/>
      <c r="G310" s="37"/>
      <c r="H310" s="38"/>
      <c r="I310" s="38"/>
      <c r="J310" s="38"/>
    </row>
    <row r="311" spans="1:10" s="39" customFormat="1" ht="18" customHeight="1">
      <c r="A311" s="54" t="s">
        <v>252</v>
      </c>
      <c r="B311" s="91"/>
      <c r="C311" s="37"/>
      <c r="D311" s="37"/>
      <c r="E311" s="37"/>
      <c r="F311" s="37"/>
      <c r="G311" s="37"/>
      <c r="H311" s="38"/>
      <c r="I311" s="38"/>
      <c r="J311" s="38"/>
    </row>
    <row r="312" spans="1:10" s="39" customFormat="1" ht="38.25">
      <c r="A312" s="70" t="s">
        <v>120</v>
      </c>
      <c r="B312" s="86"/>
      <c r="C312" s="49" t="s">
        <v>38</v>
      </c>
      <c r="D312" s="50">
        <v>1</v>
      </c>
      <c r="F312" s="65"/>
      <c r="G312" s="76"/>
      <c r="H312" s="58">
        <f t="shared" ref="H312:H314" si="3">F312*D312</f>
        <v>0</v>
      </c>
      <c r="I312" s="38"/>
      <c r="J312" s="38"/>
    </row>
    <row r="313" spans="1:10" s="39" customFormat="1" ht="66" customHeight="1">
      <c r="A313" s="52" t="s">
        <v>185</v>
      </c>
      <c r="B313" s="86"/>
      <c r="C313" s="49" t="s">
        <v>38</v>
      </c>
      <c r="D313" s="50">
        <v>11</v>
      </c>
      <c r="F313" s="58"/>
      <c r="G313" s="50"/>
      <c r="H313" s="58">
        <f t="shared" si="3"/>
        <v>0</v>
      </c>
      <c r="I313" s="38"/>
      <c r="J313" s="38"/>
    </row>
    <row r="314" spans="1:10" s="39" customFormat="1" ht="65.25" customHeight="1">
      <c r="A314" s="52" t="s">
        <v>184</v>
      </c>
      <c r="B314" s="93"/>
      <c r="C314" s="49" t="s">
        <v>38</v>
      </c>
      <c r="D314" s="50">
        <v>1</v>
      </c>
      <c r="E314" s="77"/>
      <c r="F314" s="58"/>
      <c r="G314" s="50"/>
      <c r="H314" s="58">
        <f t="shared" si="3"/>
        <v>0</v>
      </c>
      <c r="I314" s="38"/>
      <c r="J314" s="38"/>
    </row>
    <row r="315" spans="1:10" s="39" customFormat="1">
      <c r="A315" s="37" t="s">
        <v>35</v>
      </c>
      <c r="B315" s="91"/>
      <c r="C315" s="37"/>
      <c r="D315" s="37"/>
      <c r="E315" s="37"/>
      <c r="F315" s="37"/>
      <c r="G315" s="37"/>
      <c r="H315" s="38"/>
      <c r="I315" s="38"/>
      <c r="J315" s="38"/>
    </row>
    <row r="316" spans="1:10" s="39" customFormat="1" ht="78.75" customHeight="1">
      <c r="A316" s="54" t="s">
        <v>255</v>
      </c>
      <c r="B316" s="91"/>
      <c r="C316" s="37"/>
      <c r="D316" s="37"/>
      <c r="E316" s="37"/>
      <c r="F316" s="37"/>
      <c r="G316" s="37"/>
      <c r="H316" s="38"/>
      <c r="I316" s="38"/>
      <c r="J316" s="38"/>
    </row>
    <row r="317" spans="1:10" s="39" customFormat="1" ht="17.25" customHeight="1">
      <c r="A317" s="54" t="s">
        <v>252</v>
      </c>
      <c r="B317" s="91"/>
      <c r="C317" s="37"/>
      <c r="D317" s="37"/>
      <c r="E317" s="37"/>
      <c r="F317" s="37"/>
      <c r="G317" s="37"/>
      <c r="H317" s="38"/>
      <c r="I317" s="38"/>
      <c r="J317" s="38"/>
    </row>
    <row r="318" spans="1:10" s="39" customFormat="1" ht="38.25">
      <c r="A318" s="48" t="s">
        <v>115</v>
      </c>
      <c r="B318" s="86"/>
      <c r="C318" s="49" t="s">
        <v>38</v>
      </c>
      <c r="D318" s="50">
        <v>6</v>
      </c>
      <c r="F318" s="58"/>
      <c r="G318" s="50"/>
      <c r="H318" s="58">
        <f>F318*D318</f>
        <v>0</v>
      </c>
      <c r="I318" s="38"/>
      <c r="J318" s="38"/>
    </row>
    <row r="319" spans="1:10" s="39" customFormat="1" ht="25.5">
      <c r="A319" s="48" t="s">
        <v>186</v>
      </c>
      <c r="B319" s="86"/>
      <c r="C319" s="49" t="s">
        <v>38</v>
      </c>
      <c r="D319" s="50">
        <v>1</v>
      </c>
      <c r="F319" s="58"/>
      <c r="G319" s="50"/>
      <c r="H319" s="58">
        <f t="shared" ref="H319:H320" si="4">F319*D319</f>
        <v>0</v>
      </c>
      <c r="I319" s="38"/>
      <c r="J319" s="38"/>
    </row>
    <row r="320" spans="1:10" s="39" customFormat="1" ht="25.5">
      <c r="A320" s="48" t="s">
        <v>187</v>
      </c>
      <c r="B320" s="86"/>
      <c r="C320" s="49" t="s">
        <v>38</v>
      </c>
      <c r="D320" s="50">
        <v>3</v>
      </c>
      <c r="F320" s="58"/>
      <c r="G320" s="50"/>
      <c r="H320" s="58">
        <f t="shared" si="4"/>
        <v>0</v>
      </c>
      <c r="I320" s="38"/>
      <c r="J320" s="38"/>
    </row>
    <row r="321" spans="1:10" s="39" customFormat="1" ht="25.5">
      <c r="A321" s="48" t="s">
        <v>10</v>
      </c>
      <c r="B321" s="86"/>
      <c r="C321" s="49" t="s">
        <v>38</v>
      </c>
      <c r="D321" s="50">
        <v>2</v>
      </c>
      <c r="F321" s="58"/>
      <c r="G321" s="50"/>
      <c r="H321" s="58">
        <f>F321*D321</f>
        <v>0</v>
      </c>
      <c r="I321" s="38"/>
      <c r="J321" s="38"/>
    </row>
    <row r="322" spans="1:10" s="39" customFormat="1">
      <c r="A322" s="48"/>
      <c r="B322" s="86"/>
      <c r="C322" s="49"/>
      <c r="D322" s="50"/>
      <c r="F322" s="58"/>
      <c r="G322" s="50"/>
      <c r="H322" s="58"/>
      <c r="I322" s="38"/>
      <c r="J322" s="38"/>
    </row>
    <row r="323" spans="1:10" s="39" customFormat="1">
      <c r="A323" s="40" t="s">
        <v>108</v>
      </c>
      <c r="B323" s="86"/>
      <c r="C323" s="41" t="s">
        <v>38</v>
      </c>
      <c r="D323" s="42">
        <v>1</v>
      </c>
      <c r="F323" s="58"/>
      <c r="G323" s="50"/>
      <c r="H323" s="58">
        <f t="shared" ref="H323:H331" si="5">F323*D323</f>
        <v>0</v>
      </c>
      <c r="I323" s="38"/>
      <c r="J323" s="38"/>
    </row>
    <row r="324" spans="1:10" s="39" customFormat="1">
      <c r="A324" s="40" t="s">
        <v>109</v>
      </c>
      <c r="B324" s="86"/>
      <c r="C324" s="41" t="s">
        <v>38</v>
      </c>
      <c r="D324" s="42">
        <v>1</v>
      </c>
      <c r="F324" s="58"/>
      <c r="G324" s="50"/>
      <c r="H324" s="58">
        <f t="shared" si="5"/>
        <v>0</v>
      </c>
      <c r="I324" s="38"/>
      <c r="J324" s="38"/>
    </row>
    <row r="325" spans="1:10" s="39" customFormat="1">
      <c r="A325" s="40" t="s">
        <v>110</v>
      </c>
      <c r="B325" s="86"/>
      <c r="C325" s="41" t="s">
        <v>38</v>
      </c>
      <c r="D325" s="42">
        <v>11</v>
      </c>
      <c r="F325" s="58"/>
      <c r="G325" s="50"/>
      <c r="H325" s="58">
        <f t="shared" si="5"/>
        <v>0</v>
      </c>
      <c r="I325" s="38"/>
      <c r="J325" s="38"/>
    </row>
    <row r="326" spans="1:10" s="39" customFormat="1">
      <c r="A326" s="40" t="s">
        <v>113</v>
      </c>
      <c r="B326" s="86"/>
      <c r="C326" s="41" t="s">
        <v>38</v>
      </c>
      <c r="D326" s="42">
        <v>11</v>
      </c>
      <c r="F326" s="58"/>
      <c r="G326" s="50"/>
      <c r="H326" s="58">
        <f t="shared" si="5"/>
        <v>0</v>
      </c>
      <c r="I326" s="38"/>
      <c r="J326" s="38"/>
    </row>
    <row r="327" spans="1:10" s="39" customFormat="1">
      <c r="A327" s="40" t="s">
        <v>116</v>
      </c>
      <c r="B327" s="86"/>
      <c r="C327" s="41" t="s">
        <v>38</v>
      </c>
      <c r="D327" s="42">
        <v>11</v>
      </c>
      <c r="F327" s="58"/>
      <c r="G327" s="50"/>
      <c r="H327" s="58">
        <f t="shared" si="5"/>
        <v>0</v>
      </c>
      <c r="I327" s="38"/>
      <c r="J327" s="38"/>
    </row>
    <row r="328" spans="1:10" s="39" customFormat="1">
      <c r="A328" s="40" t="s">
        <v>105</v>
      </c>
      <c r="B328" s="86"/>
      <c r="C328" s="41" t="s">
        <v>38</v>
      </c>
      <c r="D328" s="42">
        <v>1</v>
      </c>
      <c r="F328" s="58"/>
      <c r="G328" s="50"/>
      <c r="H328" s="58">
        <f t="shared" si="5"/>
        <v>0</v>
      </c>
      <c r="I328" s="38"/>
      <c r="J328" s="38"/>
    </row>
    <row r="329" spans="1:10" s="39" customFormat="1">
      <c r="A329" s="40" t="s">
        <v>111</v>
      </c>
      <c r="B329" s="86"/>
      <c r="C329" s="41" t="s">
        <v>38</v>
      </c>
      <c r="D329" s="42">
        <v>1</v>
      </c>
      <c r="F329" s="58"/>
      <c r="G329" s="50"/>
      <c r="H329" s="58">
        <f t="shared" si="5"/>
        <v>0</v>
      </c>
      <c r="I329" s="38"/>
      <c r="J329" s="38"/>
    </row>
    <row r="330" spans="1:10" s="39" customFormat="1" ht="38.25">
      <c r="A330" s="48" t="s">
        <v>188</v>
      </c>
      <c r="B330" s="86"/>
      <c r="C330" s="49" t="s">
        <v>38</v>
      </c>
      <c r="D330" s="50">
        <v>5</v>
      </c>
      <c r="E330" s="53"/>
      <c r="F330" s="65"/>
      <c r="G330" s="50"/>
      <c r="H330" s="58">
        <f t="shared" si="5"/>
        <v>0</v>
      </c>
      <c r="I330" s="38"/>
      <c r="J330" s="38"/>
    </row>
    <row r="331" spans="1:10" s="39" customFormat="1" ht="25.5">
      <c r="A331" s="48" t="s">
        <v>189</v>
      </c>
      <c r="B331" s="86"/>
      <c r="C331" s="49" t="s">
        <v>38</v>
      </c>
      <c r="D331" s="50">
        <v>1</v>
      </c>
      <c r="E331" s="53"/>
      <c r="F331" s="65"/>
      <c r="G331" s="50"/>
      <c r="H331" s="58">
        <f t="shared" si="5"/>
        <v>0</v>
      </c>
      <c r="I331" s="38"/>
      <c r="J331" s="38"/>
    </row>
    <row r="332" spans="1:10" s="39" customFormat="1" ht="25.5">
      <c r="A332" s="66" t="s">
        <v>190</v>
      </c>
      <c r="B332" s="85"/>
      <c r="C332" s="25" t="s">
        <v>38</v>
      </c>
      <c r="D332" s="26">
        <v>1</v>
      </c>
      <c r="E332" s="28"/>
      <c r="F332" s="65"/>
      <c r="G332" s="50"/>
      <c r="H332" s="58">
        <f>F332*D332</f>
        <v>0</v>
      </c>
      <c r="I332" s="38"/>
      <c r="J332" s="38"/>
    </row>
    <row r="333" spans="1:10" s="39" customFormat="1" ht="14.25" customHeight="1">
      <c r="A333" s="40"/>
      <c r="B333" s="86"/>
      <c r="C333" s="41"/>
      <c r="D333" s="42"/>
      <c r="F333" s="47"/>
      <c r="G333" s="42"/>
      <c r="H333" s="47"/>
      <c r="I333" s="38"/>
      <c r="J333" s="38"/>
    </row>
    <row r="334" spans="1:10" s="39" customFormat="1">
      <c r="A334" s="37" t="s">
        <v>36</v>
      </c>
      <c r="B334" s="91"/>
      <c r="C334" s="41"/>
      <c r="D334" s="37"/>
      <c r="E334" s="37"/>
      <c r="F334" s="37"/>
      <c r="G334" s="37"/>
      <c r="H334" s="42"/>
      <c r="I334" s="38"/>
      <c r="J334" s="38"/>
    </row>
    <row r="335" spans="1:10" s="39" customFormat="1" ht="63.75">
      <c r="A335" s="55" t="s">
        <v>256</v>
      </c>
      <c r="B335" s="94"/>
      <c r="C335" s="55"/>
      <c r="D335" s="55"/>
      <c r="E335" s="55"/>
      <c r="F335" s="55"/>
      <c r="G335" s="37"/>
      <c r="H335" s="42"/>
      <c r="I335" s="38"/>
      <c r="J335" s="38"/>
    </row>
    <row r="336" spans="1:10" s="39" customFormat="1">
      <c r="A336" s="54" t="s">
        <v>252</v>
      </c>
      <c r="B336" s="94"/>
      <c r="C336" s="55"/>
      <c r="D336" s="55"/>
      <c r="E336" s="55"/>
      <c r="F336" s="55"/>
      <c r="G336" s="37"/>
      <c r="H336" s="42"/>
      <c r="I336" s="38"/>
      <c r="J336" s="38"/>
    </row>
    <row r="337" spans="1:10" s="39" customFormat="1">
      <c r="A337" s="37" t="s">
        <v>52</v>
      </c>
      <c r="B337" s="91"/>
      <c r="C337" s="37"/>
      <c r="D337" s="37"/>
      <c r="E337" s="37"/>
      <c r="F337" s="37"/>
      <c r="G337" s="37"/>
      <c r="H337" s="42"/>
      <c r="I337" s="38"/>
      <c r="J337" s="38"/>
    </row>
    <row r="338" spans="1:10" s="39" customFormat="1">
      <c r="A338" s="2"/>
      <c r="B338" s="88"/>
      <c r="C338" s="41" t="s">
        <v>38</v>
      </c>
      <c r="D338" s="42">
        <v>7</v>
      </c>
      <c r="F338" s="43"/>
      <c r="G338" s="42"/>
      <c r="H338" s="43">
        <f>D338*F338</f>
        <v>0</v>
      </c>
      <c r="I338" s="38"/>
      <c r="J338" s="38"/>
    </row>
    <row r="339" spans="1:10" s="39" customFormat="1">
      <c r="A339" s="1"/>
      <c r="B339" s="88"/>
      <c r="C339" s="13"/>
      <c r="D339" s="30"/>
      <c r="E339" s="14"/>
      <c r="F339" s="21"/>
      <c r="G339" s="20"/>
      <c r="H339" s="21"/>
      <c r="I339" s="38"/>
      <c r="J339" s="38"/>
    </row>
    <row r="340" spans="1:10" s="146" customFormat="1">
      <c r="A340" s="685" t="s">
        <v>0</v>
      </c>
      <c r="B340" s="690"/>
      <c r="C340" s="687"/>
      <c r="D340" s="688"/>
      <c r="E340" s="689"/>
      <c r="F340" s="691"/>
      <c r="G340" s="692"/>
      <c r="H340" s="691">
        <f>SUM(H295:H338)</f>
        <v>0</v>
      </c>
      <c r="I340" s="145"/>
      <c r="J340" s="145"/>
    </row>
    <row r="341" spans="1:10" s="172" customFormat="1">
      <c r="A341" s="168"/>
      <c r="B341" s="177"/>
      <c r="C341" s="178"/>
      <c r="D341" s="179"/>
      <c r="E341" s="179"/>
      <c r="F341" s="180"/>
      <c r="G341" s="173"/>
      <c r="H341" s="180"/>
      <c r="I341" s="171"/>
      <c r="J341" s="171"/>
    </row>
    <row r="342" spans="1:10" s="172" customFormat="1">
      <c r="A342" s="168"/>
      <c r="B342" s="177"/>
      <c r="C342" s="178"/>
      <c r="D342" s="179"/>
      <c r="E342" s="179"/>
      <c r="F342" s="180"/>
      <c r="G342" s="173"/>
      <c r="H342" s="180"/>
      <c r="I342" s="171"/>
      <c r="J342" s="171"/>
    </row>
    <row r="343" spans="1:10" s="146" customFormat="1">
      <c r="A343" s="182" t="s">
        <v>1</v>
      </c>
      <c r="B343" s="164"/>
      <c r="C343" s="161"/>
      <c r="D343" s="162"/>
      <c r="E343" s="162"/>
      <c r="F343" s="162"/>
      <c r="G343" s="162"/>
      <c r="H343" s="165"/>
      <c r="I343" s="145"/>
      <c r="J343" s="145"/>
    </row>
    <row r="344" spans="1:10" s="146" customFormat="1">
      <c r="A344" s="175"/>
      <c r="B344" s="176"/>
      <c r="C344" s="174"/>
      <c r="D344" s="167"/>
      <c r="F344" s="134"/>
      <c r="G344" s="167"/>
      <c r="H344" s="134"/>
      <c r="I344" s="167"/>
      <c r="J344" s="167"/>
    </row>
    <row r="345" spans="1:10">
      <c r="A345" s="1" t="s">
        <v>33</v>
      </c>
      <c r="D345" s="1"/>
      <c r="E345" s="1"/>
      <c r="F345" s="1"/>
      <c r="G345" s="1"/>
      <c r="H345" s="20"/>
    </row>
    <row r="346" spans="1:10" ht="202.5" customHeight="1">
      <c r="A346" s="44" t="s">
        <v>232</v>
      </c>
      <c r="B346" s="95"/>
      <c r="C346" s="27"/>
      <c r="D346" s="27"/>
      <c r="E346" s="27"/>
      <c r="F346" s="27"/>
      <c r="G346" s="1"/>
    </row>
    <row r="347" spans="1:10" ht="18" customHeight="1">
      <c r="A347" s="54" t="s">
        <v>252</v>
      </c>
      <c r="B347" s="95"/>
      <c r="C347" s="27"/>
      <c r="D347" s="27"/>
      <c r="E347" s="27"/>
      <c r="F347" s="27"/>
      <c r="G347" s="1"/>
    </row>
    <row r="348" spans="1:10">
      <c r="A348" s="1" t="s">
        <v>61</v>
      </c>
      <c r="C348" s="1"/>
      <c r="D348" s="1"/>
      <c r="E348" s="1"/>
      <c r="F348" s="1"/>
      <c r="G348" s="1"/>
    </row>
    <row r="349" spans="1:10">
      <c r="A349" s="1" t="s">
        <v>50</v>
      </c>
      <c r="C349" s="1"/>
      <c r="D349" s="1"/>
      <c r="E349" s="1"/>
      <c r="G349" s="1"/>
      <c r="I349" s="20"/>
      <c r="J349" s="20"/>
    </row>
    <row r="350" spans="1:10">
      <c r="A350" s="1" t="s">
        <v>13</v>
      </c>
      <c r="C350" s="13" t="s">
        <v>51</v>
      </c>
      <c r="D350" s="20">
        <v>35</v>
      </c>
      <c r="F350" s="58"/>
      <c r="G350" s="20"/>
      <c r="H350" s="58">
        <f t="shared" ref="H350:H353" si="6">F350*D350</f>
        <v>0</v>
      </c>
      <c r="I350" s="20"/>
      <c r="J350" s="20"/>
    </row>
    <row r="351" spans="1:10" hidden="1">
      <c r="A351" s="1" t="s">
        <v>145</v>
      </c>
      <c r="C351" s="13" t="s">
        <v>51</v>
      </c>
      <c r="D351" s="20">
        <v>0</v>
      </c>
      <c r="F351" s="58"/>
      <c r="G351" s="20"/>
      <c r="H351" s="58">
        <f t="shared" si="6"/>
        <v>0</v>
      </c>
      <c r="I351" s="20"/>
      <c r="J351" s="20"/>
    </row>
    <row r="352" spans="1:10">
      <c r="A352" s="1" t="s">
        <v>14</v>
      </c>
      <c r="C352" s="13" t="s">
        <v>51</v>
      </c>
      <c r="D352" s="20">
        <v>77</v>
      </c>
      <c r="F352" s="58"/>
      <c r="G352" s="20"/>
      <c r="H352" s="58">
        <f t="shared" si="6"/>
        <v>0</v>
      </c>
      <c r="I352" s="20"/>
      <c r="J352" s="20"/>
    </row>
    <row r="353" spans="1:10" hidden="1">
      <c r="A353" s="1" t="s">
        <v>150</v>
      </c>
      <c r="C353" s="13" t="s">
        <v>51</v>
      </c>
      <c r="D353" s="20"/>
      <c r="F353" s="58"/>
      <c r="G353" s="20"/>
      <c r="H353" s="58">
        <f t="shared" si="6"/>
        <v>0</v>
      </c>
      <c r="I353" s="20"/>
      <c r="J353" s="20"/>
    </row>
    <row r="354" spans="1:10">
      <c r="A354" s="1"/>
      <c r="D354" s="20"/>
      <c r="F354" s="59"/>
      <c r="G354" s="24"/>
      <c r="H354" s="59"/>
      <c r="I354" s="20"/>
      <c r="J354" s="20"/>
    </row>
    <row r="355" spans="1:10">
      <c r="A355" s="1" t="s">
        <v>34</v>
      </c>
      <c r="D355" s="20"/>
      <c r="F355" s="24"/>
      <c r="G355" s="20"/>
      <c r="H355" s="24"/>
      <c r="I355" s="20"/>
      <c r="J355" s="20"/>
    </row>
    <row r="356" spans="1:10" ht="140.25">
      <c r="A356" s="44" t="s">
        <v>233</v>
      </c>
      <c r="D356" s="20"/>
      <c r="F356" s="24"/>
      <c r="G356" s="20"/>
      <c r="H356" s="24"/>
      <c r="I356" s="20"/>
      <c r="J356" s="20"/>
    </row>
    <row r="357" spans="1:10" ht="21.75" customHeight="1">
      <c r="A357" s="54" t="s">
        <v>252</v>
      </c>
      <c r="D357" s="20"/>
      <c r="F357" s="24"/>
      <c r="G357" s="20"/>
      <c r="H357" s="24"/>
      <c r="I357" s="20"/>
      <c r="J357" s="20"/>
    </row>
    <row r="358" spans="1:10">
      <c r="A358" s="1" t="s">
        <v>11</v>
      </c>
      <c r="C358" s="13" t="s">
        <v>51</v>
      </c>
      <c r="D358" s="20">
        <v>6</v>
      </c>
      <c r="F358" s="58"/>
      <c r="G358" s="20"/>
      <c r="H358" s="58">
        <f t="shared" ref="H358" si="7">F358*D358</f>
        <v>0</v>
      </c>
      <c r="I358" s="20"/>
      <c r="J358" s="20"/>
    </row>
    <row r="359" spans="1:10" hidden="1">
      <c r="A359" s="1" t="s">
        <v>12</v>
      </c>
      <c r="C359" s="13" t="s">
        <v>51</v>
      </c>
      <c r="D359" s="20">
        <v>0</v>
      </c>
      <c r="F359" s="58"/>
      <c r="G359" s="20"/>
      <c r="H359" s="58">
        <f>F359*D359</f>
        <v>0</v>
      </c>
      <c r="I359" s="20"/>
      <c r="J359" s="20"/>
    </row>
    <row r="360" spans="1:10" hidden="1">
      <c r="A360" s="1" t="s">
        <v>13</v>
      </c>
      <c r="C360" s="13" t="s">
        <v>51</v>
      </c>
      <c r="D360" s="20">
        <v>0</v>
      </c>
      <c r="F360" s="58"/>
      <c r="G360" s="20"/>
      <c r="H360" s="58">
        <f>F360*D360</f>
        <v>0</v>
      </c>
      <c r="I360" s="20"/>
      <c r="J360" s="20"/>
    </row>
    <row r="361" spans="1:10">
      <c r="A361" s="1"/>
      <c r="D361" s="20"/>
      <c r="F361" s="24"/>
      <c r="G361" s="20"/>
      <c r="H361" s="24"/>
      <c r="I361" s="20"/>
      <c r="J361" s="20"/>
    </row>
    <row r="362" spans="1:10">
      <c r="A362" s="1" t="s">
        <v>35</v>
      </c>
      <c r="D362" s="20"/>
      <c r="F362" s="24"/>
      <c r="G362" s="20"/>
      <c r="H362" s="24"/>
      <c r="I362" s="20"/>
      <c r="J362" s="20"/>
    </row>
    <row r="363" spans="1:10" ht="181.5" customHeight="1">
      <c r="A363" s="44" t="s">
        <v>234</v>
      </c>
      <c r="D363" s="20"/>
      <c r="F363" s="24"/>
      <c r="G363" s="20"/>
      <c r="H363" s="24"/>
      <c r="I363" s="20"/>
      <c r="J363" s="20"/>
    </row>
    <row r="364" spans="1:10" ht="21.75" customHeight="1">
      <c r="A364" s="54" t="s">
        <v>252</v>
      </c>
      <c r="D364" s="20"/>
      <c r="F364" s="24"/>
      <c r="G364" s="20"/>
      <c r="H364" s="24"/>
      <c r="I364" s="20"/>
      <c r="J364" s="20"/>
    </row>
    <row r="365" spans="1:10">
      <c r="A365" s="1" t="s">
        <v>98</v>
      </c>
      <c r="C365" s="13" t="s">
        <v>51</v>
      </c>
      <c r="D365" s="20">
        <v>15</v>
      </c>
      <c r="F365" s="21"/>
      <c r="G365" s="20"/>
      <c r="H365" s="58">
        <f t="shared" ref="H365:H369" si="8">F365*D365</f>
        <v>0</v>
      </c>
      <c r="I365" s="20"/>
      <c r="J365" s="20"/>
    </row>
    <row r="366" spans="1:10">
      <c r="A366" s="1" t="s">
        <v>11</v>
      </c>
      <c r="C366" s="13" t="s">
        <v>51</v>
      </c>
      <c r="D366" s="20">
        <v>44</v>
      </c>
      <c r="F366" s="21"/>
      <c r="G366" s="20"/>
      <c r="H366" s="58">
        <f t="shared" si="8"/>
        <v>0</v>
      </c>
      <c r="I366" s="20"/>
      <c r="J366" s="20"/>
    </row>
    <row r="367" spans="1:10" ht="12.75" customHeight="1">
      <c r="A367" s="1" t="s">
        <v>12</v>
      </c>
      <c r="C367" s="13" t="s">
        <v>51</v>
      </c>
      <c r="D367" s="20">
        <v>10</v>
      </c>
      <c r="F367" s="58"/>
      <c r="G367" s="20"/>
      <c r="H367" s="58">
        <f t="shared" si="8"/>
        <v>0</v>
      </c>
      <c r="I367" s="20"/>
      <c r="J367" s="20"/>
    </row>
    <row r="368" spans="1:10" ht="12.75" customHeight="1">
      <c r="A368" s="1" t="s">
        <v>13</v>
      </c>
      <c r="C368" s="13" t="s">
        <v>51</v>
      </c>
      <c r="D368" s="20">
        <v>35</v>
      </c>
      <c r="F368" s="58"/>
      <c r="G368" s="20"/>
      <c r="H368" s="58">
        <f t="shared" si="8"/>
        <v>0</v>
      </c>
      <c r="I368" s="20"/>
      <c r="J368" s="20"/>
    </row>
    <row r="369" spans="1:10" hidden="1">
      <c r="A369" s="1" t="s">
        <v>14</v>
      </c>
      <c r="C369" s="13" t="s">
        <v>51</v>
      </c>
      <c r="D369" s="20"/>
      <c r="F369" s="58"/>
      <c r="G369" s="20"/>
      <c r="H369" s="58">
        <f t="shared" si="8"/>
        <v>0</v>
      </c>
      <c r="I369" s="20"/>
      <c r="J369" s="20"/>
    </row>
    <row r="370" spans="1:10">
      <c r="A370" s="1"/>
      <c r="D370" s="20"/>
      <c r="F370" s="59"/>
      <c r="G370" s="20"/>
      <c r="H370" s="59"/>
      <c r="I370" s="20"/>
      <c r="J370" s="20"/>
    </row>
    <row r="371" spans="1:10" ht="11.25" hidden="1" customHeight="1">
      <c r="A371" s="122" t="s">
        <v>36</v>
      </c>
      <c r="F371" s="28"/>
      <c r="I371" s="20"/>
      <c r="J371" s="20"/>
    </row>
    <row r="372" spans="1:10" ht="63.75" hidden="1">
      <c r="A372" s="123" t="s">
        <v>146</v>
      </c>
      <c r="C372" s="25"/>
      <c r="D372" s="25"/>
      <c r="E372" s="25"/>
      <c r="F372" s="25"/>
      <c r="G372" s="25"/>
      <c r="H372" s="25"/>
      <c r="I372" s="20"/>
      <c r="J372" s="20"/>
    </row>
    <row r="373" spans="1:10" ht="127.5" hidden="1">
      <c r="A373" s="123" t="s">
        <v>147</v>
      </c>
      <c r="C373" s="25"/>
      <c r="D373" s="25"/>
      <c r="E373" s="25"/>
      <c r="F373" s="25"/>
      <c r="G373" s="25"/>
      <c r="H373" s="25"/>
      <c r="I373" s="20"/>
      <c r="J373" s="20"/>
    </row>
    <row r="374" spans="1:10" hidden="1">
      <c r="A374" s="124" t="s">
        <v>90</v>
      </c>
      <c r="B374" s="96"/>
      <c r="C374" s="125" t="s">
        <v>51</v>
      </c>
      <c r="D374" s="33">
        <v>0</v>
      </c>
      <c r="F374" s="58"/>
      <c r="G374" s="20"/>
      <c r="H374" s="21">
        <f>D374*F374</f>
        <v>0</v>
      </c>
      <c r="I374" s="20"/>
      <c r="J374" s="20"/>
    </row>
    <row r="375" spans="1:10" hidden="1">
      <c r="A375" s="124" t="s">
        <v>117</v>
      </c>
      <c r="B375" s="96"/>
      <c r="C375" s="125" t="s">
        <v>51</v>
      </c>
      <c r="D375" s="33">
        <v>0</v>
      </c>
      <c r="F375" s="58"/>
      <c r="G375" s="20"/>
      <c r="H375" s="21">
        <f>D375*F375</f>
        <v>0</v>
      </c>
      <c r="I375" s="20"/>
      <c r="J375" s="20"/>
    </row>
    <row r="376" spans="1:10" hidden="1">
      <c r="A376" s="1"/>
      <c r="D376" s="20"/>
      <c r="E376" s="1"/>
      <c r="F376" s="24"/>
      <c r="G376" s="20"/>
      <c r="H376" s="24"/>
      <c r="I376" s="20"/>
      <c r="J376" s="20"/>
    </row>
    <row r="377" spans="1:10">
      <c r="A377" s="1" t="s">
        <v>36</v>
      </c>
      <c r="D377" s="1"/>
      <c r="E377" s="1"/>
      <c r="F377" s="1"/>
      <c r="G377" s="1"/>
      <c r="H377" s="20"/>
      <c r="I377" s="20"/>
      <c r="J377" s="20"/>
    </row>
    <row r="378" spans="1:10" ht="102" customHeight="1">
      <c r="A378" s="22" t="s">
        <v>235</v>
      </c>
      <c r="B378" s="97"/>
      <c r="C378" s="31"/>
      <c r="D378" s="31"/>
      <c r="E378" s="31"/>
      <c r="F378" s="31"/>
      <c r="G378" s="1"/>
      <c r="H378" s="20"/>
    </row>
    <row r="379" spans="1:10" ht="24" customHeight="1">
      <c r="A379" s="54" t="s">
        <v>252</v>
      </c>
      <c r="B379" s="97"/>
      <c r="C379" s="31"/>
      <c r="D379" s="31"/>
      <c r="E379" s="31"/>
      <c r="F379" s="31"/>
      <c r="G379" s="1"/>
      <c r="H379" s="20"/>
    </row>
    <row r="380" spans="1:10">
      <c r="A380" s="1" t="s">
        <v>52</v>
      </c>
      <c r="C380" s="1"/>
      <c r="D380" s="1"/>
      <c r="E380" s="1"/>
      <c r="G380" s="1"/>
      <c r="H380" s="20"/>
      <c r="I380" s="20"/>
      <c r="J380" s="20"/>
    </row>
    <row r="381" spans="1:10">
      <c r="A381" s="2" t="s">
        <v>151</v>
      </c>
      <c r="C381" s="13" t="s">
        <v>38</v>
      </c>
      <c r="D381" s="20">
        <v>7</v>
      </c>
      <c r="F381" s="58"/>
      <c r="G381" s="20"/>
      <c r="H381" s="58">
        <f>F381*D381</f>
        <v>0</v>
      </c>
      <c r="I381" s="20"/>
      <c r="J381" s="20"/>
    </row>
    <row r="382" spans="1:10">
      <c r="A382" s="2" t="s">
        <v>196</v>
      </c>
      <c r="C382" s="13" t="s">
        <v>38</v>
      </c>
      <c r="D382" s="20">
        <v>6</v>
      </c>
      <c r="F382" s="58"/>
      <c r="G382" s="20"/>
      <c r="H382" s="58">
        <f>F382*D382</f>
        <v>0</v>
      </c>
      <c r="I382" s="20"/>
      <c r="J382" s="20"/>
    </row>
    <row r="383" spans="1:10">
      <c r="A383" s="1"/>
      <c r="D383" s="20"/>
      <c r="F383" s="20"/>
      <c r="G383" s="20"/>
      <c r="H383" s="20"/>
      <c r="I383" s="20"/>
      <c r="J383" s="20"/>
    </row>
    <row r="384" spans="1:10">
      <c r="A384" s="1" t="s">
        <v>37</v>
      </c>
      <c r="D384" s="1"/>
      <c r="E384" s="1"/>
      <c r="F384" s="1"/>
      <c r="G384" s="1"/>
      <c r="H384" s="20"/>
    </row>
    <row r="385" spans="1:10">
      <c r="A385" s="22" t="s">
        <v>69</v>
      </c>
      <c r="C385" s="1"/>
      <c r="D385" s="1"/>
      <c r="E385" s="1"/>
      <c r="G385" s="1"/>
      <c r="H385" s="20"/>
    </row>
    <row r="386" spans="1:10" ht="25.5">
      <c r="A386" s="22" t="s">
        <v>236</v>
      </c>
      <c r="C386" s="1"/>
      <c r="D386" s="1"/>
      <c r="E386" s="1"/>
      <c r="F386" s="1"/>
      <c r="G386" s="1"/>
      <c r="H386" s="20"/>
      <c r="I386" s="20"/>
      <c r="J386" s="20"/>
    </row>
    <row r="387" spans="1:10">
      <c r="A387" s="22" t="s">
        <v>52</v>
      </c>
      <c r="C387" s="1"/>
      <c r="D387" s="1"/>
      <c r="E387" s="1"/>
      <c r="G387" s="1"/>
      <c r="H387" s="20"/>
      <c r="I387" s="20"/>
      <c r="J387" s="20"/>
    </row>
    <row r="388" spans="1:10" ht="18" customHeight="1">
      <c r="A388" s="54" t="s">
        <v>252</v>
      </c>
      <c r="C388" s="1"/>
      <c r="D388" s="1"/>
      <c r="E388" s="1"/>
      <c r="G388" s="1"/>
      <c r="H388" s="20"/>
      <c r="I388" s="20"/>
      <c r="J388" s="20"/>
    </row>
    <row r="389" spans="1:10">
      <c r="A389" s="1" t="s">
        <v>21</v>
      </c>
      <c r="C389" s="13" t="s">
        <v>38</v>
      </c>
      <c r="D389" s="20">
        <v>1</v>
      </c>
      <c r="F389" s="58"/>
      <c r="G389" s="20"/>
      <c r="H389" s="58">
        <f>F389*D389</f>
        <v>0</v>
      </c>
      <c r="I389" s="20"/>
      <c r="J389" s="20"/>
    </row>
    <row r="390" spans="1:10">
      <c r="A390" s="1" t="s">
        <v>118</v>
      </c>
      <c r="C390" s="13" t="s">
        <v>38</v>
      </c>
      <c r="D390" s="20">
        <v>1</v>
      </c>
      <c r="F390" s="21"/>
      <c r="G390" s="20"/>
      <c r="H390" s="58">
        <f>F390*D390</f>
        <v>0</v>
      </c>
      <c r="I390" s="20"/>
      <c r="J390" s="20"/>
    </row>
    <row r="391" spans="1:10">
      <c r="A391" s="1"/>
      <c r="C391" s="14"/>
      <c r="H391" s="14"/>
      <c r="I391" s="20"/>
      <c r="J391" s="20"/>
    </row>
    <row r="392" spans="1:10">
      <c r="A392" s="1" t="s">
        <v>39</v>
      </c>
      <c r="D392" s="1"/>
      <c r="E392" s="1"/>
      <c r="F392" s="1"/>
      <c r="G392" s="1"/>
      <c r="H392" s="20"/>
    </row>
    <row r="393" spans="1:10">
      <c r="A393" s="45" t="s">
        <v>62</v>
      </c>
      <c r="C393" s="1"/>
      <c r="D393" s="1"/>
      <c r="E393" s="1"/>
      <c r="F393" s="1"/>
      <c r="G393" s="1"/>
      <c r="H393" s="20"/>
    </row>
    <row r="394" spans="1:10">
      <c r="A394" s="45" t="s">
        <v>63</v>
      </c>
      <c r="C394" s="1"/>
      <c r="D394" s="1"/>
      <c r="E394" s="1"/>
      <c r="F394" s="1"/>
      <c r="G394" s="1"/>
      <c r="H394" s="20"/>
    </row>
    <row r="395" spans="1:10">
      <c r="A395" s="45" t="s">
        <v>64</v>
      </c>
      <c r="C395" s="1"/>
      <c r="D395" s="1"/>
      <c r="E395" s="1"/>
      <c r="F395" s="1"/>
      <c r="G395" s="1"/>
      <c r="H395" s="20"/>
    </row>
    <row r="396" spans="1:10">
      <c r="A396" s="45" t="s">
        <v>65</v>
      </c>
      <c r="C396" s="1"/>
      <c r="D396" s="1"/>
      <c r="E396" s="1"/>
      <c r="F396" s="1"/>
      <c r="G396" s="1"/>
    </row>
    <row r="397" spans="1:10">
      <c r="A397" s="45" t="s">
        <v>66</v>
      </c>
      <c r="C397" s="1"/>
      <c r="D397" s="1"/>
      <c r="E397" s="1"/>
      <c r="F397" s="1"/>
      <c r="G397" s="1"/>
    </row>
    <row r="398" spans="1:10">
      <c r="A398" s="45" t="s">
        <v>53</v>
      </c>
      <c r="C398" s="13" t="s">
        <v>51</v>
      </c>
      <c r="D398" s="20">
        <f>SUM(D350:D353,D358:D360,D365:D369,D374:D375)</f>
        <v>222</v>
      </c>
      <c r="E398" s="1"/>
      <c r="F398" s="58"/>
      <c r="G398" s="20"/>
      <c r="H398" s="58">
        <f>F398*D398</f>
        <v>0</v>
      </c>
    </row>
    <row r="399" spans="1:10">
      <c r="A399" s="1"/>
      <c r="D399" s="20"/>
      <c r="F399" s="24"/>
      <c r="G399" s="20"/>
      <c r="H399" s="24"/>
    </row>
    <row r="400" spans="1:10">
      <c r="A400" s="1" t="s">
        <v>40</v>
      </c>
      <c r="D400" s="20"/>
      <c r="F400" s="24"/>
      <c r="G400" s="20"/>
      <c r="H400" s="24"/>
    </row>
    <row r="401" spans="1:10" ht="38.25">
      <c r="A401" s="22" t="s">
        <v>79</v>
      </c>
      <c r="B401" s="90"/>
      <c r="C401" s="22"/>
      <c r="D401" s="22"/>
      <c r="E401" s="22"/>
      <c r="F401" s="22"/>
      <c r="G401" s="20"/>
      <c r="H401" s="24"/>
    </row>
    <row r="402" spans="1:10">
      <c r="A402" s="13"/>
      <c r="C402" s="13" t="s">
        <v>38</v>
      </c>
      <c r="D402" s="20">
        <v>23</v>
      </c>
      <c r="F402" s="58"/>
      <c r="G402" s="20"/>
      <c r="H402" s="58">
        <f>F402*D402</f>
        <v>0</v>
      </c>
      <c r="I402" s="20"/>
      <c r="J402" s="20"/>
    </row>
    <row r="403" spans="1:10">
      <c r="A403" s="13"/>
      <c r="D403" s="20"/>
      <c r="F403" s="59"/>
      <c r="G403" s="20"/>
      <c r="H403" s="59"/>
      <c r="I403" s="20"/>
      <c r="J403" s="20"/>
    </row>
    <row r="404" spans="1:10">
      <c r="A404" s="1" t="s">
        <v>41</v>
      </c>
      <c r="D404" s="20"/>
      <c r="F404" s="24"/>
      <c r="G404" s="20"/>
      <c r="H404" s="24"/>
    </row>
    <row r="405" spans="1:10">
      <c r="A405" s="19" t="s">
        <v>92</v>
      </c>
      <c r="D405" s="20"/>
      <c r="F405" s="24"/>
      <c r="G405" s="20"/>
      <c r="H405" s="24"/>
    </row>
    <row r="406" spans="1:10">
      <c r="A406" s="13"/>
      <c r="C406" s="25" t="s">
        <v>24</v>
      </c>
      <c r="D406" s="20">
        <v>1</v>
      </c>
      <c r="F406" s="58"/>
      <c r="G406" s="20"/>
      <c r="H406" s="58">
        <f>F406*D406</f>
        <v>0</v>
      </c>
      <c r="I406" s="20"/>
      <c r="J406" s="20"/>
    </row>
    <row r="407" spans="1:10">
      <c r="A407" s="1" t="s">
        <v>42</v>
      </c>
      <c r="D407" s="20"/>
      <c r="E407" s="1"/>
      <c r="F407" s="24"/>
      <c r="G407" s="20"/>
      <c r="H407" s="24"/>
    </row>
    <row r="408" spans="1:10" ht="42" customHeight="1">
      <c r="A408" s="22" t="s">
        <v>986</v>
      </c>
      <c r="C408" s="25" t="s">
        <v>24</v>
      </c>
      <c r="D408" s="26">
        <v>1</v>
      </c>
      <c r="E408" s="1"/>
      <c r="F408" s="58"/>
      <c r="G408" s="20"/>
      <c r="H408" s="58">
        <f>F408*D408</f>
        <v>0</v>
      </c>
    </row>
    <row r="409" spans="1:10">
      <c r="A409" s="19"/>
      <c r="C409" s="25"/>
      <c r="D409" s="26"/>
      <c r="E409" s="1"/>
      <c r="F409" s="24"/>
      <c r="G409" s="20"/>
      <c r="H409" s="24"/>
    </row>
    <row r="410" spans="1:10">
      <c r="A410" s="1" t="s">
        <v>43</v>
      </c>
      <c r="D410" s="20"/>
      <c r="E410" s="1"/>
      <c r="F410" s="24"/>
      <c r="G410" s="20"/>
      <c r="H410" s="24"/>
    </row>
    <row r="411" spans="1:10" ht="63.75">
      <c r="A411" s="22" t="s">
        <v>91</v>
      </c>
      <c r="C411" s="25" t="s">
        <v>24</v>
      </c>
      <c r="D411" s="26">
        <v>1</v>
      </c>
      <c r="E411" s="1"/>
      <c r="F411" s="58"/>
      <c r="G411" s="20"/>
      <c r="H411" s="58">
        <f>F411*D411</f>
        <v>0</v>
      </c>
    </row>
    <row r="412" spans="1:10">
      <c r="A412" s="19"/>
      <c r="C412" s="25"/>
      <c r="D412" s="26"/>
      <c r="E412" s="1"/>
      <c r="F412" s="24"/>
      <c r="G412" s="20"/>
      <c r="H412" s="24"/>
    </row>
    <row r="413" spans="1:10">
      <c r="A413" s="1" t="s">
        <v>44</v>
      </c>
      <c r="D413" s="1"/>
      <c r="E413" s="1"/>
      <c r="F413" s="1"/>
      <c r="G413" s="1"/>
      <c r="H413" s="20"/>
      <c r="I413" s="20"/>
      <c r="J413" s="20"/>
    </row>
    <row r="414" spans="1:10" ht="104.25" customHeight="1">
      <c r="A414" s="22" t="s">
        <v>191</v>
      </c>
      <c r="B414" s="97"/>
      <c r="C414" s="31"/>
      <c r="D414" s="31"/>
      <c r="E414" s="31"/>
      <c r="F414" s="31"/>
      <c r="G414" s="1"/>
      <c r="H414" s="20"/>
      <c r="I414" s="20"/>
      <c r="J414" s="20"/>
    </row>
    <row r="415" spans="1:10">
      <c r="A415" s="2" t="s">
        <v>119</v>
      </c>
      <c r="C415" s="13" t="s">
        <v>38</v>
      </c>
      <c r="D415" s="20">
        <v>3</v>
      </c>
      <c r="F415" s="129"/>
      <c r="G415" s="20"/>
      <c r="H415" s="58">
        <f>F415*D415</f>
        <v>0</v>
      </c>
      <c r="I415" s="20"/>
      <c r="J415" s="20"/>
    </row>
    <row r="416" spans="1:10" ht="28.5" customHeight="1">
      <c r="A416" s="103" t="s">
        <v>195</v>
      </c>
      <c r="B416" s="98"/>
      <c r="C416" s="49" t="s">
        <v>38</v>
      </c>
      <c r="D416" s="50">
        <v>3</v>
      </c>
      <c r="E416" s="53"/>
      <c r="F416" s="102"/>
      <c r="G416" s="26"/>
      <c r="H416" s="58">
        <f>F416*D416</f>
        <v>0</v>
      </c>
      <c r="I416" s="20"/>
      <c r="J416" s="20"/>
    </row>
    <row r="417" spans="1:10">
      <c r="A417" s="68"/>
      <c r="B417" s="98"/>
      <c r="C417" s="41"/>
      <c r="D417" s="42"/>
      <c r="E417" s="39"/>
      <c r="F417" s="47"/>
      <c r="G417" s="20"/>
      <c r="H417" s="59"/>
      <c r="I417" s="20"/>
      <c r="J417" s="20"/>
    </row>
    <row r="418" spans="1:10">
      <c r="A418" s="1" t="s">
        <v>45</v>
      </c>
      <c r="D418" s="1"/>
      <c r="E418" s="1"/>
      <c r="F418" s="1"/>
      <c r="G418" s="1"/>
      <c r="H418" s="20"/>
      <c r="I418" s="20"/>
      <c r="J418" s="20"/>
    </row>
    <row r="419" spans="1:10" ht="108.75" customHeight="1">
      <c r="A419" s="22" t="s">
        <v>192</v>
      </c>
      <c r="B419" s="97"/>
      <c r="C419" s="31"/>
      <c r="D419" s="31"/>
      <c r="E419" s="31"/>
      <c r="F419" s="31"/>
      <c r="G419" s="1"/>
      <c r="H419" s="20"/>
      <c r="I419" s="20"/>
      <c r="J419" s="20"/>
    </row>
    <row r="420" spans="1:10">
      <c r="A420" s="2" t="s">
        <v>193</v>
      </c>
      <c r="B420" s="97"/>
      <c r="C420" s="13" t="s">
        <v>38</v>
      </c>
      <c r="D420" s="20">
        <v>4</v>
      </c>
      <c r="F420" s="21"/>
      <c r="G420" s="20"/>
      <c r="H420" s="58">
        <f>F420*D420</f>
        <v>0</v>
      </c>
      <c r="I420" s="20"/>
      <c r="J420" s="20"/>
    </row>
    <row r="421" spans="1:10" ht="28.5" customHeight="1">
      <c r="A421" s="103" t="s">
        <v>194</v>
      </c>
      <c r="C421" s="25" t="s">
        <v>38</v>
      </c>
      <c r="D421" s="26">
        <v>4</v>
      </c>
      <c r="E421" s="28"/>
      <c r="F421" s="58"/>
      <c r="G421" s="26"/>
      <c r="H421" s="58">
        <f>F421*D421</f>
        <v>0</v>
      </c>
      <c r="I421" s="20"/>
      <c r="J421" s="20"/>
    </row>
    <row r="422" spans="1:10">
      <c r="A422" s="68"/>
      <c r="B422" s="98"/>
      <c r="C422" s="41"/>
      <c r="D422" s="42"/>
      <c r="E422" s="39"/>
      <c r="F422" s="47"/>
      <c r="G422" s="20"/>
      <c r="H422" s="59"/>
      <c r="I422" s="20"/>
      <c r="J422" s="20"/>
    </row>
    <row r="423" spans="1:10">
      <c r="A423" s="1" t="s">
        <v>46</v>
      </c>
      <c r="D423" s="1"/>
      <c r="E423" s="1"/>
      <c r="F423" s="1"/>
      <c r="G423" s="1"/>
      <c r="H423" s="20"/>
      <c r="I423" s="20"/>
      <c r="J423" s="20"/>
    </row>
    <row r="424" spans="1:10" ht="76.5">
      <c r="A424" s="22" t="s">
        <v>31</v>
      </c>
      <c r="C424" s="25"/>
      <c r="D424" s="26"/>
      <c r="E424" s="1"/>
      <c r="F424" s="24"/>
      <c r="G424" s="20"/>
      <c r="H424" s="24"/>
    </row>
    <row r="425" spans="1:10">
      <c r="A425" s="56" t="s">
        <v>32</v>
      </c>
      <c r="C425" s="25" t="s">
        <v>38</v>
      </c>
      <c r="D425" s="26">
        <v>4</v>
      </c>
      <c r="E425" s="1"/>
      <c r="F425" s="58"/>
      <c r="G425" s="20"/>
      <c r="H425" s="58">
        <f>F425*D425</f>
        <v>0</v>
      </c>
    </row>
    <row r="426" spans="1:10">
      <c r="A426" s="56"/>
      <c r="C426" s="25"/>
      <c r="D426" s="26"/>
      <c r="E426" s="1"/>
      <c r="F426" s="59"/>
      <c r="G426" s="20"/>
      <c r="H426" s="59"/>
    </row>
    <row r="427" spans="1:10">
      <c r="A427" s="56"/>
      <c r="C427" s="25"/>
      <c r="D427" s="26"/>
      <c r="E427" s="1"/>
      <c r="F427" s="59"/>
      <c r="G427" s="20"/>
      <c r="H427" s="59"/>
    </row>
    <row r="428" spans="1:10">
      <c r="A428" s="56"/>
      <c r="C428" s="25"/>
      <c r="D428" s="26"/>
      <c r="E428" s="1"/>
      <c r="F428" s="59"/>
      <c r="G428" s="20"/>
      <c r="H428" s="59"/>
    </row>
    <row r="429" spans="1:10">
      <c r="A429" s="56"/>
      <c r="C429" s="25"/>
      <c r="D429" s="26"/>
      <c r="E429" s="1"/>
      <c r="F429" s="59"/>
      <c r="G429" s="20"/>
      <c r="H429" s="59"/>
    </row>
    <row r="430" spans="1:10">
      <c r="A430" s="56"/>
      <c r="C430" s="25"/>
      <c r="D430" s="26"/>
      <c r="E430" s="1"/>
      <c r="F430" s="59"/>
      <c r="G430" s="20"/>
      <c r="H430" s="59"/>
    </row>
    <row r="431" spans="1:10">
      <c r="A431" s="56"/>
      <c r="C431" s="25"/>
      <c r="D431" s="26"/>
      <c r="E431" s="1"/>
      <c r="F431" s="59"/>
      <c r="G431" s="20"/>
      <c r="H431" s="59"/>
    </row>
    <row r="432" spans="1:10">
      <c r="A432" s="56"/>
      <c r="C432" s="25"/>
      <c r="D432" s="26"/>
      <c r="E432" s="1"/>
      <c r="F432" s="59"/>
      <c r="G432" s="20"/>
      <c r="H432" s="59"/>
    </row>
    <row r="433" spans="1:8">
      <c r="A433" s="1" t="s">
        <v>47</v>
      </c>
      <c r="B433" s="14"/>
      <c r="D433" s="104"/>
      <c r="F433" s="24"/>
      <c r="G433" s="20"/>
      <c r="H433" s="24"/>
    </row>
    <row r="434" spans="1:8" ht="114.75">
      <c r="A434" s="22" t="s">
        <v>257</v>
      </c>
      <c r="B434" s="105">
        <v>10</v>
      </c>
      <c r="C434" s="14"/>
      <c r="H434" s="14"/>
    </row>
    <row r="435" spans="1:8">
      <c r="A435" s="54" t="s">
        <v>252</v>
      </c>
      <c r="B435" s="105"/>
      <c r="C435" s="25" t="s">
        <v>38</v>
      </c>
      <c r="D435" s="106">
        <v>10</v>
      </c>
      <c r="E435" s="28"/>
      <c r="F435" s="58"/>
      <c r="G435" s="26"/>
      <c r="H435" s="58">
        <f>F435*D435</f>
        <v>0</v>
      </c>
    </row>
    <row r="436" spans="1:8">
      <c r="A436" s="1"/>
      <c r="B436" s="105"/>
      <c r="D436" s="104"/>
      <c r="F436" s="24"/>
      <c r="G436" s="20"/>
      <c r="H436" s="24"/>
    </row>
    <row r="437" spans="1:8">
      <c r="A437" s="1" t="s">
        <v>48</v>
      </c>
      <c r="B437" s="105"/>
      <c r="D437" s="104"/>
      <c r="F437" s="24"/>
      <c r="G437" s="20"/>
      <c r="H437" s="24"/>
    </row>
    <row r="438" spans="1:8" ht="76.5">
      <c r="A438" s="19" t="s">
        <v>237</v>
      </c>
      <c r="B438" s="105">
        <v>6</v>
      </c>
      <c r="C438" s="14"/>
      <c r="H438" s="14"/>
    </row>
    <row r="439" spans="1:8" ht="16.5" customHeight="1">
      <c r="A439" s="54" t="s">
        <v>252</v>
      </c>
      <c r="B439" s="105"/>
      <c r="C439" s="25" t="s">
        <v>38</v>
      </c>
      <c r="D439" s="106">
        <v>40</v>
      </c>
      <c r="E439" s="28"/>
      <c r="F439" s="58"/>
      <c r="G439" s="26"/>
      <c r="H439" s="58">
        <f>F439*D439</f>
        <v>0</v>
      </c>
    </row>
    <row r="440" spans="1:8">
      <c r="A440" s="1"/>
      <c r="B440" s="105"/>
      <c r="D440" s="104"/>
      <c r="F440" s="24"/>
      <c r="G440" s="20"/>
      <c r="H440" s="24"/>
    </row>
    <row r="441" spans="1:8">
      <c r="A441" s="1" t="s">
        <v>94</v>
      </c>
      <c r="B441" s="105"/>
      <c r="D441" s="104"/>
      <c r="F441" s="24"/>
      <c r="G441" s="20"/>
      <c r="H441" s="24"/>
    </row>
    <row r="442" spans="1:8" ht="69.75" customHeight="1">
      <c r="A442" s="19" t="s">
        <v>238</v>
      </c>
      <c r="B442" s="105">
        <v>10</v>
      </c>
      <c r="C442" s="25" t="s">
        <v>4</v>
      </c>
      <c r="D442" s="106">
        <v>15</v>
      </c>
      <c r="E442" s="28"/>
      <c r="F442" s="58"/>
      <c r="G442" s="26"/>
      <c r="H442" s="58">
        <f>F442*D442</f>
        <v>0</v>
      </c>
    </row>
    <row r="443" spans="1:8">
      <c r="A443" s="54" t="s">
        <v>252</v>
      </c>
      <c r="B443" s="105"/>
      <c r="C443" s="25"/>
      <c r="D443" s="106"/>
      <c r="E443" s="28"/>
      <c r="F443" s="59"/>
      <c r="G443" s="26"/>
      <c r="H443" s="59"/>
    </row>
    <row r="444" spans="1:8">
      <c r="A444" s="113"/>
      <c r="B444" s="107"/>
      <c r="C444" s="108"/>
      <c r="D444" s="109"/>
      <c r="E444" s="112"/>
      <c r="F444" s="115"/>
      <c r="G444" s="109"/>
      <c r="H444" s="115"/>
    </row>
    <row r="445" spans="1:8">
      <c r="A445" s="107" t="s">
        <v>68</v>
      </c>
      <c r="B445" s="107"/>
      <c r="C445" s="108"/>
      <c r="D445" s="107"/>
      <c r="E445" s="107"/>
      <c r="F445" s="107"/>
      <c r="G445" s="107"/>
      <c r="H445" s="109"/>
    </row>
    <row r="446" spans="1:8" ht="84" customHeight="1">
      <c r="A446" s="110" t="s">
        <v>197</v>
      </c>
      <c r="B446" s="111"/>
      <c r="C446" s="111"/>
      <c r="D446" s="111"/>
      <c r="E446" s="111"/>
      <c r="F446" s="111"/>
      <c r="G446" s="107"/>
      <c r="H446" s="109"/>
    </row>
    <row r="447" spans="1:8" ht="16.5" customHeight="1">
      <c r="A447" s="107" t="s">
        <v>222</v>
      </c>
      <c r="B447" s="107"/>
      <c r="C447" s="120" t="s">
        <v>38</v>
      </c>
      <c r="D447" s="121">
        <v>2</v>
      </c>
      <c r="E447" s="112"/>
      <c r="F447" s="114"/>
      <c r="G447" s="109"/>
      <c r="H447" s="114">
        <f>F447*D447</f>
        <v>0</v>
      </c>
    </row>
    <row r="448" spans="1:8" ht="16.5" customHeight="1">
      <c r="A448" s="107"/>
      <c r="B448" s="107"/>
      <c r="C448" s="120"/>
      <c r="D448" s="121"/>
      <c r="E448" s="112"/>
      <c r="F448" s="181"/>
      <c r="G448" s="109"/>
      <c r="H448" s="181"/>
    </row>
    <row r="449" spans="1:8">
      <c r="A449" s="107" t="s">
        <v>70</v>
      </c>
      <c r="B449" s="107"/>
      <c r="C449" s="108"/>
      <c r="D449" s="107"/>
      <c r="E449" s="107"/>
      <c r="F449" s="107"/>
      <c r="G449" s="107"/>
      <c r="H449" s="109"/>
    </row>
    <row r="450" spans="1:8" ht="114.75">
      <c r="A450" s="110" t="s">
        <v>200</v>
      </c>
      <c r="B450" s="111"/>
      <c r="C450" s="111"/>
      <c r="D450" s="111"/>
      <c r="E450" s="111"/>
      <c r="F450" s="111"/>
      <c r="G450" s="107"/>
      <c r="H450" s="109"/>
    </row>
    <row r="451" spans="1:8">
      <c r="A451" s="107" t="s">
        <v>152</v>
      </c>
      <c r="B451" s="107"/>
      <c r="C451" s="108" t="s">
        <v>3</v>
      </c>
      <c r="D451" s="109">
        <v>90</v>
      </c>
      <c r="E451" s="112"/>
      <c r="F451" s="118"/>
      <c r="G451" s="109"/>
      <c r="H451" s="114">
        <f>F451*D451</f>
        <v>0</v>
      </c>
    </row>
    <row r="452" spans="1:8">
      <c r="A452" s="113" t="s">
        <v>153</v>
      </c>
      <c r="B452" s="107"/>
      <c r="C452" s="108" t="s">
        <v>3</v>
      </c>
      <c r="D452" s="109">
        <f>3</f>
        <v>3</v>
      </c>
      <c r="E452" s="112"/>
      <c r="F452" s="118"/>
      <c r="G452" s="109"/>
      <c r="H452" s="114">
        <f>F452*D452</f>
        <v>0</v>
      </c>
    </row>
    <row r="453" spans="1:8">
      <c r="A453" s="113" t="s">
        <v>201</v>
      </c>
      <c r="B453" s="107"/>
      <c r="C453" s="108" t="s">
        <v>3</v>
      </c>
      <c r="D453" s="109">
        <v>30</v>
      </c>
      <c r="E453" s="112"/>
      <c r="F453" s="118"/>
      <c r="G453" s="109"/>
      <c r="H453" s="114">
        <f>F453*D453</f>
        <v>0</v>
      </c>
    </row>
    <row r="454" spans="1:8">
      <c r="A454" s="113"/>
      <c r="B454" s="107"/>
      <c r="C454" s="108"/>
      <c r="D454" s="109"/>
      <c r="E454" s="112"/>
      <c r="F454" s="115"/>
      <c r="G454" s="109"/>
      <c r="H454" s="115"/>
    </row>
    <row r="455" spans="1:8">
      <c r="A455" s="126" t="s">
        <v>71</v>
      </c>
      <c r="B455" s="107"/>
      <c r="C455" s="108"/>
      <c r="D455" s="107"/>
      <c r="E455" s="107"/>
      <c r="F455" s="107"/>
      <c r="G455" s="107"/>
      <c r="H455" s="109"/>
    </row>
    <row r="456" spans="1:8" ht="140.25">
      <c r="A456" s="119" t="s">
        <v>216</v>
      </c>
      <c r="B456" s="117"/>
      <c r="C456" s="107"/>
      <c r="D456" s="107"/>
      <c r="E456" s="107"/>
      <c r="F456" s="107"/>
      <c r="G456" s="107"/>
      <c r="H456" s="109"/>
    </row>
    <row r="457" spans="1:8">
      <c r="A457" s="127" t="s">
        <v>198</v>
      </c>
      <c r="B457" s="127"/>
      <c r="C457" s="108" t="s">
        <v>3</v>
      </c>
      <c r="D457" s="128">
        <f>(19.8*0.15+18*2*0.15+9*2*0.15+2*9*0.1+(19.8*0.15-0.162))*1.15</f>
        <v>18.029699999999998</v>
      </c>
      <c r="E457" s="112"/>
      <c r="F457" s="118"/>
      <c r="G457" s="109"/>
      <c r="H457" s="114">
        <f>F457*D457</f>
        <v>0</v>
      </c>
    </row>
    <row r="458" spans="1:8">
      <c r="A458" s="127" t="s">
        <v>199</v>
      </c>
      <c r="B458" s="127"/>
      <c r="C458" s="108" t="s">
        <v>130</v>
      </c>
      <c r="D458" s="128">
        <f>D457*80*1.15</f>
        <v>1658.7323999999996</v>
      </c>
      <c r="E458" s="112"/>
      <c r="F458" s="118"/>
      <c r="G458" s="109"/>
      <c r="H458" s="114">
        <f>F458*D458</f>
        <v>0</v>
      </c>
    </row>
    <row r="459" spans="1:8">
      <c r="A459" s="107" t="s">
        <v>88</v>
      </c>
      <c r="B459" s="107"/>
      <c r="C459" s="108"/>
      <c r="D459" s="107"/>
      <c r="E459" s="107"/>
      <c r="F459" s="107"/>
      <c r="G459" s="107"/>
      <c r="H459" s="109"/>
    </row>
    <row r="460" spans="1:8" ht="51">
      <c r="A460" s="119" t="s">
        <v>202</v>
      </c>
      <c r="B460" s="111"/>
      <c r="C460" s="111"/>
      <c r="D460" s="111"/>
      <c r="E460" s="111"/>
      <c r="F460" s="111"/>
      <c r="G460" s="107"/>
      <c r="H460" s="109"/>
    </row>
    <row r="461" spans="1:8">
      <c r="A461" s="113" t="s">
        <v>203</v>
      </c>
      <c r="B461" s="107"/>
      <c r="C461" s="108" t="s">
        <v>51</v>
      </c>
      <c r="D461" s="109">
        <v>9</v>
      </c>
      <c r="E461" s="112"/>
      <c r="F461" s="118"/>
      <c r="G461" s="109"/>
      <c r="H461" s="114">
        <f>F461*D461</f>
        <v>0</v>
      </c>
    </row>
    <row r="462" spans="1:8">
      <c r="A462" s="2"/>
      <c r="B462" s="1"/>
      <c r="D462" s="20"/>
      <c r="F462" s="24"/>
      <c r="G462" s="20"/>
      <c r="H462" s="24"/>
    </row>
    <row r="463" spans="1:8">
      <c r="A463" s="1" t="s">
        <v>179</v>
      </c>
      <c r="B463" s="1"/>
      <c r="D463" s="1"/>
      <c r="E463" s="1"/>
      <c r="F463" s="1"/>
      <c r="G463" s="1"/>
      <c r="H463" s="20"/>
    </row>
    <row r="464" spans="1:8" ht="99" customHeight="1">
      <c r="A464" s="19" t="s">
        <v>991</v>
      </c>
      <c r="B464" s="31"/>
      <c r="C464" s="31"/>
      <c r="D464" s="31"/>
      <c r="E464" s="31"/>
      <c r="F464" s="31"/>
      <c r="G464" s="1"/>
      <c r="H464" s="20"/>
    </row>
    <row r="465" spans="1:8" ht="18" customHeight="1">
      <c r="A465" s="54" t="s">
        <v>252</v>
      </c>
      <c r="B465" s="31"/>
      <c r="C465" s="31"/>
      <c r="D465" s="31"/>
      <c r="E465" s="31"/>
      <c r="F465" s="31"/>
      <c r="G465" s="1"/>
      <c r="H465" s="20"/>
    </row>
    <row r="466" spans="1:8">
      <c r="A466" s="2" t="s">
        <v>52</v>
      </c>
      <c r="B466" s="1"/>
      <c r="C466" s="13" t="s">
        <v>38</v>
      </c>
      <c r="D466" s="20">
        <v>3</v>
      </c>
      <c r="F466" s="21"/>
      <c r="G466" s="20"/>
      <c r="H466" s="21">
        <f>D466*F466</f>
        <v>0</v>
      </c>
    </row>
    <row r="467" spans="1:8">
      <c r="A467" s="1"/>
      <c r="B467" s="1"/>
      <c r="D467" s="20"/>
      <c r="F467" s="24"/>
      <c r="G467" s="20"/>
      <c r="H467" s="24"/>
    </row>
    <row r="468" spans="1:8">
      <c r="A468" s="119" t="s">
        <v>180</v>
      </c>
      <c r="B468" s="107"/>
      <c r="C468" s="120"/>
      <c r="D468" s="121"/>
      <c r="E468" s="107"/>
      <c r="F468" s="115"/>
      <c r="G468" s="109"/>
      <c r="H468" s="115"/>
    </row>
    <row r="469" spans="1:8" ht="82.5" customHeight="1">
      <c r="A469" s="110" t="s">
        <v>992</v>
      </c>
      <c r="B469" s="107"/>
      <c r="C469" s="112"/>
      <c r="D469" s="112"/>
      <c r="E469" s="112"/>
      <c r="F469" s="112"/>
      <c r="G469" s="112"/>
      <c r="H469" s="112"/>
    </row>
    <row r="470" spans="1:8">
      <c r="A470" s="116"/>
      <c r="B470" s="107"/>
      <c r="C470" s="120" t="s">
        <v>38</v>
      </c>
      <c r="D470" s="121">
        <v>2</v>
      </c>
      <c r="E470" s="107"/>
      <c r="F470" s="118"/>
      <c r="G470" s="109"/>
      <c r="H470" s="118">
        <f>D470*F470</f>
        <v>0</v>
      </c>
    </row>
    <row r="471" spans="1:8">
      <c r="A471" s="101"/>
      <c r="D471" s="20"/>
      <c r="F471" s="24"/>
      <c r="G471" s="20"/>
      <c r="H471" s="59"/>
    </row>
    <row r="472" spans="1:8">
      <c r="A472" s="12" t="s">
        <v>204</v>
      </c>
      <c r="B472" s="85"/>
    </row>
    <row r="473" spans="1:8" ht="76.5">
      <c r="A473" s="19" t="s">
        <v>239</v>
      </c>
      <c r="C473" s="1"/>
      <c r="D473" s="1"/>
      <c r="E473" s="1"/>
      <c r="F473" s="1"/>
    </row>
    <row r="474" spans="1:8">
      <c r="C474" s="13" t="s">
        <v>38</v>
      </c>
      <c r="D474" s="13">
        <v>6</v>
      </c>
      <c r="F474" s="21"/>
      <c r="G474" s="20"/>
      <c r="H474" s="21">
        <f>F474*D474</f>
        <v>0</v>
      </c>
    </row>
    <row r="475" spans="1:8">
      <c r="D475" s="13"/>
      <c r="F475" s="24"/>
      <c r="G475" s="20"/>
      <c r="H475" s="24"/>
    </row>
    <row r="476" spans="1:8">
      <c r="A476" s="12" t="s">
        <v>217</v>
      </c>
      <c r="B476" s="85"/>
    </row>
    <row r="477" spans="1:8" ht="45" customHeight="1">
      <c r="A477" s="19" t="s">
        <v>205</v>
      </c>
      <c r="C477" s="1"/>
      <c r="D477" s="1"/>
      <c r="E477" s="1"/>
      <c r="F477" s="1"/>
    </row>
    <row r="478" spans="1:8" ht="166.5" customHeight="1">
      <c r="A478" s="22" t="s">
        <v>993</v>
      </c>
      <c r="C478" s="1"/>
      <c r="D478" s="1"/>
      <c r="E478" s="1"/>
      <c r="F478" s="1"/>
    </row>
    <row r="479" spans="1:8" ht="222" customHeight="1">
      <c r="A479" s="22" t="s">
        <v>215</v>
      </c>
      <c r="C479" s="1"/>
      <c r="D479" s="1"/>
      <c r="E479" s="1"/>
      <c r="F479" s="1"/>
    </row>
    <row r="480" spans="1:8" ht="76.5">
      <c r="A480" s="19" t="s">
        <v>214</v>
      </c>
      <c r="C480" s="1"/>
      <c r="D480" s="1"/>
      <c r="E480" s="1"/>
      <c r="F480" s="1"/>
    </row>
    <row r="481" spans="1:8" ht="21.75" customHeight="1">
      <c r="A481" s="54" t="s">
        <v>252</v>
      </c>
      <c r="C481" s="1"/>
      <c r="D481" s="1"/>
      <c r="E481" s="1"/>
      <c r="F481" s="1"/>
    </row>
    <row r="482" spans="1:8">
      <c r="A482" s="19"/>
      <c r="C482" s="13" t="s">
        <v>24</v>
      </c>
      <c r="D482" s="13">
        <v>1</v>
      </c>
      <c r="F482" s="21"/>
      <c r="G482" s="20"/>
      <c r="H482" s="21">
        <f>F482*D482</f>
        <v>0</v>
      </c>
    </row>
    <row r="483" spans="1:8">
      <c r="A483" s="19"/>
      <c r="D483" s="20"/>
      <c r="F483" s="24"/>
      <c r="G483" s="20"/>
      <c r="H483" s="59"/>
    </row>
    <row r="484" spans="1:8">
      <c r="A484" s="12" t="s">
        <v>218</v>
      </c>
      <c r="D484" s="20"/>
      <c r="F484" s="24"/>
      <c r="G484" s="20"/>
      <c r="H484" s="59"/>
    </row>
    <row r="485" spans="1:8" ht="63.75">
      <c r="A485" s="19" t="s">
        <v>206</v>
      </c>
      <c r="D485" s="20"/>
      <c r="F485" s="24"/>
      <c r="G485" s="20"/>
      <c r="H485" s="59"/>
    </row>
    <row r="486" spans="1:8" ht="25.5">
      <c r="A486" s="19" t="s">
        <v>241</v>
      </c>
      <c r="C486" s="13" t="s">
        <v>24</v>
      </c>
      <c r="D486" s="13">
        <v>1</v>
      </c>
      <c r="F486" s="21"/>
      <c r="G486" s="20"/>
      <c r="H486" s="21">
        <f>F486*D486</f>
        <v>0</v>
      </c>
    </row>
    <row r="487" spans="1:8">
      <c r="A487" s="19" t="s">
        <v>207</v>
      </c>
      <c r="C487" s="13" t="s">
        <v>24</v>
      </c>
      <c r="D487" s="13">
        <v>1</v>
      </c>
      <c r="F487" s="21"/>
      <c r="G487" s="20"/>
      <c r="H487" s="21">
        <f>F487*D487</f>
        <v>0</v>
      </c>
    </row>
    <row r="488" spans="1:8">
      <c r="A488" s="19" t="s">
        <v>208</v>
      </c>
      <c r="C488" s="13" t="s">
        <v>24</v>
      </c>
      <c r="D488" s="13">
        <v>1</v>
      </c>
      <c r="F488" s="21"/>
      <c r="G488" s="20"/>
      <c r="H488" s="21">
        <f>F488*D488</f>
        <v>0</v>
      </c>
    </row>
    <row r="489" spans="1:8">
      <c r="A489" s="19" t="s">
        <v>209</v>
      </c>
      <c r="C489" s="13" t="s">
        <v>24</v>
      </c>
      <c r="D489" s="13">
        <v>1</v>
      </c>
      <c r="F489" s="21"/>
      <c r="G489" s="20"/>
      <c r="H489" s="21">
        <f>F489*D489</f>
        <v>0</v>
      </c>
    </row>
    <row r="490" spans="1:8">
      <c r="A490" s="19" t="s">
        <v>210</v>
      </c>
      <c r="C490" s="13" t="s">
        <v>24</v>
      </c>
      <c r="D490" s="13">
        <v>1</v>
      </c>
      <c r="F490" s="21"/>
      <c r="G490" s="20"/>
      <c r="H490" s="21">
        <f t="shared" ref="H490:H493" si="9">F490*D490</f>
        <v>0</v>
      </c>
    </row>
    <row r="491" spans="1:8">
      <c r="A491" s="19" t="s">
        <v>211</v>
      </c>
      <c r="C491" s="13" t="s">
        <v>24</v>
      </c>
      <c r="D491" s="13">
        <v>1</v>
      </c>
      <c r="F491" s="21"/>
      <c r="G491" s="20"/>
      <c r="H491" s="21">
        <f t="shared" si="9"/>
        <v>0</v>
      </c>
    </row>
    <row r="492" spans="1:8">
      <c r="A492" s="19" t="s">
        <v>212</v>
      </c>
      <c r="C492" s="13" t="s">
        <v>24</v>
      </c>
      <c r="D492" s="13">
        <v>1</v>
      </c>
      <c r="F492" s="21"/>
      <c r="G492" s="20"/>
      <c r="H492" s="21">
        <f t="shared" si="9"/>
        <v>0</v>
      </c>
    </row>
    <row r="493" spans="1:8">
      <c r="A493" s="19" t="s">
        <v>213</v>
      </c>
      <c r="C493" s="13" t="s">
        <v>24</v>
      </c>
      <c r="D493" s="13">
        <v>6</v>
      </c>
      <c r="F493" s="21"/>
      <c r="G493" s="20"/>
      <c r="H493" s="21">
        <f t="shared" si="9"/>
        <v>0</v>
      </c>
    </row>
    <row r="494" spans="1:8">
      <c r="A494" s="19"/>
      <c r="D494" s="13"/>
      <c r="F494" s="24"/>
      <c r="G494" s="20"/>
      <c r="H494" s="24"/>
    </row>
    <row r="495" spans="1:8">
      <c r="A495" s="12" t="s">
        <v>219</v>
      </c>
      <c r="B495" s="85"/>
    </row>
    <row r="496" spans="1:8" ht="76.5">
      <c r="A496" s="19" t="s">
        <v>240</v>
      </c>
      <c r="C496" s="1"/>
      <c r="D496" s="1"/>
      <c r="E496" s="1"/>
      <c r="F496" s="1"/>
    </row>
    <row r="497" spans="1:10">
      <c r="A497" s="54" t="s">
        <v>252</v>
      </c>
      <c r="C497" s="13" t="s">
        <v>38</v>
      </c>
      <c r="D497" s="13">
        <v>1</v>
      </c>
      <c r="F497" s="21"/>
      <c r="G497" s="20"/>
      <c r="H497" s="21">
        <f>F497*D497</f>
        <v>0</v>
      </c>
    </row>
    <row r="498" spans="1:10">
      <c r="A498" s="1" t="s">
        <v>223</v>
      </c>
    </row>
    <row r="499" spans="1:10" ht="80.25" customHeight="1">
      <c r="A499" s="700" t="s">
        <v>20</v>
      </c>
    </row>
    <row r="500" spans="1:10" ht="42.75" customHeight="1">
      <c r="A500" s="701" t="s">
        <v>25</v>
      </c>
    </row>
    <row r="501" spans="1:10" ht="28.5" customHeight="1">
      <c r="A501" s="701" t="s">
        <v>994</v>
      </c>
      <c r="C501" s="25" t="s">
        <v>51</v>
      </c>
      <c r="D501" s="26">
        <f>D398</f>
        <v>222</v>
      </c>
      <c r="F501" s="58"/>
      <c r="G501" s="20"/>
      <c r="H501" s="58">
        <f>F501*D501</f>
        <v>0</v>
      </c>
    </row>
    <row r="502" spans="1:10" ht="12.75" customHeight="1">
      <c r="A502" s="29"/>
      <c r="C502" s="25"/>
      <c r="D502" s="26"/>
      <c r="F502" s="59"/>
      <c r="G502" s="20"/>
      <c r="H502" s="59"/>
    </row>
    <row r="503" spans="1:10" s="146" customFormat="1">
      <c r="A503" s="685" t="s">
        <v>245</v>
      </c>
      <c r="B503" s="164"/>
      <c r="C503" s="161"/>
      <c r="D503" s="162"/>
      <c r="E503" s="163"/>
      <c r="F503" s="166"/>
      <c r="G503" s="167"/>
      <c r="H503" s="691">
        <f>SUM(H347:H501)</f>
        <v>0</v>
      </c>
      <c r="I503" s="145"/>
      <c r="J503" s="145"/>
    </row>
    <row r="504" spans="1:10" s="138" customFormat="1">
      <c r="A504" s="135"/>
      <c r="B504" s="136"/>
      <c r="C504" s="137"/>
      <c r="F504" s="134"/>
      <c r="G504" s="134"/>
      <c r="H504" s="134"/>
      <c r="I504" s="139"/>
      <c r="J504" s="139"/>
    </row>
    <row r="505" spans="1:10" s="138" customFormat="1">
      <c r="A505" s="135"/>
      <c r="B505" s="136"/>
      <c r="C505" s="137"/>
      <c r="F505" s="134"/>
      <c r="G505" s="134"/>
      <c r="H505" s="134"/>
      <c r="I505" s="139"/>
      <c r="J505" s="139"/>
    </row>
    <row r="506" spans="1:10" s="146" customFormat="1">
      <c r="A506" s="182" t="s">
        <v>121</v>
      </c>
      <c r="B506" s="160"/>
      <c r="C506" s="161"/>
      <c r="D506" s="162"/>
      <c r="E506" s="162"/>
      <c r="F506" s="162"/>
      <c r="G506" s="162"/>
      <c r="H506" s="165"/>
      <c r="I506" s="145"/>
      <c r="J506" s="145"/>
    </row>
    <row r="507" spans="1:10">
      <c r="A507" s="14" t="s">
        <v>33</v>
      </c>
      <c r="B507" s="14"/>
    </row>
    <row r="508" spans="1:10" ht="40.5" customHeight="1">
      <c r="A508" s="701" t="s">
        <v>122</v>
      </c>
      <c r="B508" s="14"/>
    </row>
    <row r="509" spans="1:10" ht="63.75">
      <c r="A509" s="701" t="s">
        <v>242</v>
      </c>
      <c r="B509" s="14"/>
    </row>
    <row r="510" spans="1:10">
      <c r="A510" s="1" t="s">
        <v>11</v>
      </c>
      <c r="B510" s="1"/>
      <c r="C510" s="13" t="s">
        <v>51</v>
      </c>
      <c r="D510" s="20">
        <v>30</v>
      </c>
      <c r="F510" s="58"/>
      <c r="G510" s="20"/>
      <c r="H510" s="58">
        <f>F510*D510</f>
        <v>0</v>
      </c>
    </row>
    <row r="511" spans="1:10" ht="11.25" customHeight="1">
      <c r="B511" s="14"/>
    </row>
    <row r="512" spans="1:10">
      <c r="A512" s="14" t="s">
        <v>34</v>
      </c>
      <c r="B512" s="14"/>
    </row>
    <row r="513" spans="1:8" ht="38.25">
      <c r="A513" s="701" t="s">
        <v>123</v>
      </c>
      <c r="B513" s="14"/>
    </row>
    <row r="514" spans="1:8">
      <c r="A514" s="1" t="s">
        <v>11</v>
      </c>
      <c r="B514" s="1"/>
      <c r="C514" s="13" t="s">
        <v>38</v>
      </c>
      <c r="D514" s="20">
        <v>3</v>
      </c>
      <c r="F514" s="58"/>
      <c r="G514" s="20"/>
      <c r="H514" s="58">
        <f>F514*D514</f>
        <v>0</v>
      </c>
    </row>
    <row r="515" spans="1:8">
      <c r="B515" s="14"/>
    </row>
    <row r="516" spans="1:8">
      <c r="A516" s="14" t="s">
        <v>35</v>
      </c>
      <c r="B516" s="14"/>
    </row>
    <row r="517" spans="1:8" ht="38.25">
      <c r="A517" s="701" t="s">
        <v>124</v>
      </c>
      <c r="B517" s="14"/>
    </row>
    <row r="518" spans="1:8" ht="12.75" customHeight="1">
      <c r="A518" s="1" t="s">
        <v>220</v>
      </c>
      <c r="B518" s="1"/>
      <c r="C518" s="13" t="s">
        <v>38</v>
      </c>
      <c r="D518" s="20">
        <v>1</v>
      </c>
      <c r="F518" s="21"/>
      <c r="G518" s="20"/>
      <c r="H518" s="58">
        <f>F518*D518</f>
        <v>0</v>
      </c>
    </row>
    <row r="519" spans="1:8">
      <c r="B519" s="14"/>
    </row>
    <row r="520" spans="1:8">
      <c r="A520" s="14" t="s">
        <v>36</v>
      </c>
      <c r="B520" s="14"/>
    </row>
    <row r="521" spans="1:8" ht="38.25">
      <c r="A521" s="701" t="s">
        <v>125</v>
      </c>
      <c r="B521" s="14"/>
    </row>
    <row r="522" spans="1:8">
      <c r="A522" s="1" t="s">
        <v>11</v>
      </c>
      <c r="B522" s="1"/>
      <c r="C522" s="13" t="s">
        <v>38</v>
      </c>
      <c r="D522" s="20">
        <v>11</v>
      </c>
      <c r="F522" s="58"/>
      <c r="G522" s="20"/>
      <c r="H522" s="58">
        <f>F522*D522</f>
        <v>0</v>
      </c>
    </row>
    <row r="523" spans="1:8">
      <c r="B523" s="14"/>
    </row>
    <row r="524" spans="1:8">
      <c r="A524" s="14" t="s">
        <v>37</v>
      </c>
      <c r="B524" s="14"/>
    </row>
    <row r="525" spans="1:8" ht="38.25">
      <c r="A525" s="701" t="s">
        <v>126</v>
      </c>
      <c r="B525" s="14"/>
    </row>
    <row r="526" spans="1:8">
      <c r="A526" s="1" t="s">
        <v>11</v>
      </c>
      <c r="B526" s="1"/>
      <c r="C526" s="13" t="s">
        <v>38</v>
      </c>
      <c r="D526" s="20">
        <v>6</v>
      </c>
      <c r="F526" s="58"/>
      <c r="G526" s="20"/>
      <c r="H526" s="58">
        <f>F526*D526</f>
        <v>0</v>
      </c>
    </row>
    <row r="527" spans="1:8" ht="11.25" customHeight="1">
      <c r="B527" s="14"/>
    </row>
    <row r="528" spans="1:8">
      <c r="A528" s="14" t="s">
        <v>39</v>
      </c>
      <c r="B528" s="14"/>
    </row>
    <row r="529" spans="1:8" ht="38.25">
      <c r="A529" s="29" t="s">
        <v>221</v>
      </c>
      <c r="B529" s="14"/>
    </row>
    <row r="530" spans="1:8">
      <c r="A530" s="1" t="s">
        <v>11</v>
      </c>
      <c r="B530" s="1"/>
      <c r="C530" s="13" t="s">
        <v>38</v>
      </c>
      <c r="D530" s="20">
        <v>6</v>
      </c>
      <c r="F530" s="58"/>
      <c r="G530" s="20"/>
      <c r="H530" s="58">
        <f>F530*D530</f>
        <v>0</v>
      </c>
    </row>
    <row r="531" spans="1:8" ht="12.75" customHeight="1">
      <c r="A531" s="1" t="s">
        <v>99</v>
      </c>
      <c r="B531" s="1"/>
      <c r="C531" s="13" t="s">
        <v>38</v>
      </c>
      <c r="D531" s="20">
        <v>2</v>
      </c>
      <c r="F531" s="58"/>
      <c r="G531" s="20"/>
      <c r="H531" s="58">
        <f>F531*D531</f>
        <v>0</v>
      </c>
    </row>
    <row r="532" spans="1:8">
      <c r="B532" s="14"/>
    </row>
    <row r="533" spans="1:8">
      <c r="A533" s="14" t="s">
        <v>40</v>
      </c>
      <c r="B533" s="14"/>
    </row>
    <row r="534" spans="1:8" ht="38.25">
      <c r="A534" s="29" t="s">
        <v>127</v>
      </c>
      <c r="B534" s="14"/>
    </row>
    <row r="535" spans="1:8">
      <c r="A535" s="1" t="s">
        <v>11</v>
      </c>
      <c r="B535" s="1"/>
      <c r="C535" s="13" t="s">
        <v>38</v>
      </c>
      <c r="D535" s="20">
        <v>1</v>
      </c>
      <c r="F535" s="58"/>
      <c r="G535" s="20"/>
      <c r="H535" s="58">
        <f>F535*D535</f>
        <v>0</v>
      </c>
    </row>
    <row r="536" spans="1:8">
      <c r="A536" s="1"/>
      <c r="B536" s="1"/>
      <c r="D536" s="20"/>
      <c r="F536" s="59"/>
      <c r="G536" s="20"/>
      <c r="H536" s="59"/>
    </row>
    <row r="537" spans="1:8">
      <c r="A537" s="14" t="s">
        <v>41</v>
      </c>
      <c r="B537" s="14"/>
    </row>
    <row r="538" spans="1:8" ht="69.75" customHeight="1">
      <c r="A538" s="46" t="s">
        <v>243</v>
      </c>
      <c r="B538" s="14"/>
    </row>
    <row r="539" spans="1:8">
      <c r="A539" s="1" t="s">
        <v>11</v>
      </c>
      <c r="B539" s="1"/>
      <c r="C539" s="13" t="s">
        <v>51</v>
      </c>
      <c r="D539" s="20">
        <f>D510*1.1</f>
        <v>33</v>
      </c>
      <c r="F539" s="58"/>
      <c r="G539" s="20"/>
      <c r="H539" s="58">
        <f>F539*D539</f>
        <v>0</v>
      </c>
    </row>
    <row r="540" spans="1:8">
      <c r="B540" s="14"/>
    </row>
    <row r="541" spans="1:8">
      <c r="A541" s="14" t="s">
        <v>42</v>
      </c>
      <c r="B541" s="14"/>
    </row>
    <row r="542" spans="1:8" ht="69" customHeight="1">
      <c r="A542" s="46" t="s">
        <v>244</v>
      </c>
      <c r="B542" s="14"/>
    </row>
    <row r="543" spans="1:8" ht="63.75">
      <c r="A543" s="701" t="s">
        <v>128</v>
      </c>
      <c r="B543" s="14"/>
    </row>
    <row r="544" spans="1:8" ht="20.25" customHeight="1">
      <c r="A544" s="23" t="s">
        <v>252</v>
      </c>
      <c r="B544" s="14"/>
    </row>
    <row r="545" spans="1:8">
      <c r="A545" s="1"/>
      <c r="B545" s="14"/>
      <c r="C545" s="13" t="s">
        <v>24</v>
      </c>
      <c r="D545" s="20">
        <v>3</v>
      </c>
      <c r="F545" s="58"/>
      <c r="G545" s="20"/>
      <c r="H545" s="58">
        <f>F545*D545</f>
        <v>0</v>
      </c>
    </row>
    <row r="546" spans="1:8">
      <c r="B546" s="14"/>
    </row>
    <row r="547" spans="1:8">
      <c r="A547" s="14" t="s">
        <v>43</v>
      </c>
      <c r="B547" s="14"/>
    </row>
    <row r="548" spans="1:8" ht="57.75" customHeight="1">
      <c r="A548" s="701" t="s">
        <v>129</v>
      </c>
      <c r="B548" s="14"/>
    </row>
    <row r="549" spans="1:8">
      <c r="A549" s="1"/>
      <c r="B549" s="14"/>
      <c r="C549" s="13" t="s">
        <v>130</v>
      </c>
      <c r="D549" s="20">
        <f>5.33*D510</f>
        <v>159.9</v>
      </c>
      <c r="F549" s="58"/>
      <c r="G549" s="20"/>
      <c r="H549" s="58">
        <f>F549*D549</f>
        <v>0</v>
      </c>
    </row>
    <row r="550" spans="1:8">
      <c r="B550" s="14"/>
    </row>
    <row r="551" spans="1:8">
      <c r="A551" s="14" t="s">
        <v>44</v>
      </c>
      <c r="B551" s="14"/>
    </row>
    <row r="552" spans="1:8" ht="51">
      <c r="A552" s="701" t="s">
        <v>131</v>
      </c>
      <c r="B552" s="14"/>
    </row>
    <row r="553" spans="1:8">
      <c r="A553" s="1"/>
      <c r="B553" s="14"/>
      <c r="C553" s="13" t="s">
        <v>24</v>
      </c>
      <c r="D553" s="20">
        <v>1</v>
      </c>
      <c r="F553" s="58"/>
      <c r="G553" s="20"/>
      <c r="H553" s="58">
        <f>F553*D553</f>
        <v>0</v>
      </c>
    </row>
    <row r="554" spans="1:8">
      <c r="A554" s="1"/>
      <c r="B554" s="14"/>
      <c r="D554" s="20"/>
      <c r="F554" s="59"/>
      <c r="G554" s="20"/>
      <c r="H554" s="59"/>
    </row>
    <row r="555" spans="1:8">
      <c r="A555" s="14" t="s">
        <v>45</v>
      </c>
      <c r="B555" s="14"/>
    </row>
    <row r="556" spans="1:8" ht="51">
      <c r="A556" s="701" t="s">
        <v>132</v>
      </c>
      <c r="B556" s="14"/>
    </row>
    <row r="557" spans="1:8" ht="42.75" customHeight="1">
      <c r="A557" s="701" t="s">
        <v>25</v>
      </c>
      <c r="B557" s="14"/>
    </row>
    <row r="558" spans="1:8" ht="28.5" customHeight="1">
      <c r="A558" s="701" t="s">
        <v>994</v>
      </c>
      <c r="B558" s="14"/>
      <c r="C558" s="25" t="s">
        <v>24</v>
      </c>
      <c r="D558" s="26">
        <v>1</v>
      </c>
      <c r="F558" s="58"/>
      <c r="G558" s="20"/>
      <c r="H558" s="58">
        <f>F558*D558</f>
        <v>0</v>
      </c>
    </row>
    <row r="559" spans="1:8">
      <c r="B559" s="14"/>
    </row>
    <row r="560" spans="1:8">
      <c r="A560" s="14" t="s">
        <v>46</v>
      </c>
      <c r="B560" s="14"/>
    </row>
    <row r="561" spans="1:8" ht="25.5">
      <c r="A561" s="701" t="s">
        <v>133</v>
      </c>
      <c r="B561" s="14"/>
    </row>
    <row r="562" spans="1:8">
      <c r="A562" s="1"/>
      <c r="B562" s="14"/>
      <c r="C562" s="13" t="s">
        <v>38</v>
      </c>
      <c r="D562" s="20">
        <v>2</v>
      </c>
      <c r="F562" s="58"/>
      <c r="G562" s="20"/>
      <c r="H562" s="58">
        <f>F562*D562</f>
        <v>0</v>
      </c>
    </row>
    <row r="563" spans="1:8">
      <c r="A563" s="1"/>
      <c r="B563" s="14"/>
      <c r="D563" s="20"/>
      <c r="F563" s="59"/>
      <c r="G563" s="20"/>
      <c r="H563" s="59"/>
    </row>
    <row r="564" spans="1:8">
      <c r="A564" s="14" t="s">
        <v>47</v>
      </c>
      <c r="B564" s="14"/>
    </row>
    <row r="565" spans="1:8">
      <c r="A565" s="29" t="s">
        <v>134</v>
      </c>
      <c r="B565" s="14"/>
    </row>
    <row r="566" spans="1:8">
      <c r="A566" s="1"/>
      <c r="B566" s="14"/>
      <c r="C566" s="13" t="s">
        <v>38</v>
      </c>
      <c r="D566" s="75">
        <v>3</v>
      </c>
      <c r="F566" s="58"/>
      <c r="G566" s="20"/>
      <c r="H566" s="58">
        <f>F566*D566</f>
        <v>0</v>
      </c>
    </row>
    <row r="567" spans="1:8">
      <c r="A567" s="14" t="s">
        <v>48</v>
      </c>
      <c r="B567" s="14"/>
    </row>
    <row r="568" spans="1:8" ht="51">
      <c r="A568" s="701" t="s">
        <v>135</v>
      </c>
      <c r="B568" s="14"/>
    </row>
    <row r="569" spans="1:8">
      <c r="A569" s="1"/>
      <c r="B569" s="14"/>
      <c r="C569" s="13" t="s">
        <v>51</v>
      </c>
      <c r="D569" s="20">
        <f>SUM(D510:D510)</f>
        <v>30</v>
      </c>
      <c r="F569" s="58"/>
      <c r="G569" s="20"/>
      <c r="H569" s="58">
        <f>F569*D569</f>
        <v>0</v>
      </c>
    </row>
    <row r="570" spans="1:8" ht="0.75" customHeight="1">
      <c r="B570" s="14"/>
    </row>
    <row r="571" spans="1:8">
      <c r="A571" s="1">
        <v>16</v>
      </c>
      <c r="B571" s="14"/>
    </row>
    <row r="572" spans="1:8">
      <c r="A572" s="29" t="s">
        <v>136</v>
      </c>
      <c r="B572" s="14"/>
    </row>
    <row r="573" spans="1:8" ht="10.5" customHeight="1">
      <c r="A573" s="1"/>
      <c r="B573" s="14"/>
      <c r="C573" s="13" t="s">
        <v>51</v>
      </c>
      <c r="D573" s="20">
        <f>SUM(D510:D510)</f>
        <v>30</v>
      </c>
      <c r="F573" s="58"/>
      <c r="G573" s="20"/>
      <c r="H573" s="58">
        <f>F573*D573</f>
        <v>0</v>
      </c>
    </row>
    <row r="574" spans="1:8" ht="10.5" customHeight="1">
      <c r="A574" s="1"/>
      <c r="B574" s="14"/>
      <c r="D574" s="20"/>
      <c r="F574" s="59"/>
      <c r="G574" s="20"/>
      <c r="H574" s="59"/>
    </row>
    <row r="575" spans="1:8">
      <c r="A575" s="1" t="s">
        <v>68</v>
      </c>
      <c r="B575" s="14"/>
    </row>
    <row r="576" spans="1:8" ht="51">
      <c r="A576" s="701" t="s">
        <v>137</v>
      </c>
      <c r="B576" s="14"/>
    </row>
    <row r="577" spans="1:10">
      <c r="A577" s="1"/>
      <c r="B577" s="14"/>
      <c r="C577" s="13" t="s">
        <v>24</v>
      </c>
      <c r="D577" s="20">
        <v>1</v>
      </c>
      <c r="F577" s="58"/>
      <c r="G577" s="20"/>
      <c r="H577" s="58">
        <f>F577*D577</f>
        <v>0</v>
      </c>
    </row>
    <row r="578" spans="1:10" ht="3" customHeight="1">
      <c r="B578" s="14"/>
    </row>
    <row r="579" spans="1:10">
      <c r="A579" s="1" t="s">
        <v>70</v>
      </c>
      <c r="B579" s="14"/>
    </row>
    <row r="580" spans="1:10" ht="25.5">
      <c r="A580" s="701" t="s">
        <v>986</v>
      </c>
      <c r="B580" s="14"/>
    </row>
    <row r="581" spans="1:10">
      <c r="A581" s="1"/>
      <c r="B581" s="14"/>
      <c r="C581" s="13" t="s">
        <v>24</v>
      </c>
      <c r="D581" s="20">
        <v>1</v>
      </c>
      <c r="F581" s="58"/>
      <c r="G581" s="20"/>
      <c r="H581" s="58">
        <f>F581*D581</f>
        <v>0</v>
      </c>
    </row>
    <row r="582" spans="1:10">
      <c r="B582" s="14"/>
    </row>
    <row r="583" spans="1:10" s="146" customFormat="1">
      <c r="A583" s="685" t="s">
        <v>138</v>
      </c>
      <c r="B583" s="686"/>
      <c r="C583" s="687"/>
      <c r="D583" s="688"/>
      <c r="E583" s="689"/>
      <c r="F583" s="691"/>
      <c r="G583" s="692"/>
      <c r="H583" s="691">
        <f>SUM(H507:H582)</f>
        <v>0</v>
      </c>
      <c r="I583" s="145"/>
      <c r="J583" s="145"/>
    </row>
    <row r="584" spans="1:10" s="138" customFormat="1">
      <c r="A584" s="135"/>
      <c r="B584" s="136"/>
      <c r="C584" s="137"/>
      <c r="F584" s="134"/>
      <c r="G584" s="134"/>
      <c r="H584" s="134"/>
      <c r="I584" s="139"/>
      <c r="J584" s="139"/>
    </row>
    <row r="585" spans="1:10" s="138" customFormat="1">
      <c r="A585" s="135"/>
      <c r="B585" s="136"/>
      <c r="C585" s="137"/>
      <c r="F585" s="134"/>
      <c r="G585" s="134"/>
      <c r="H585" s="134"/>
      <c r="I585" s="139"/>
      <c r="J585" s="139"/>
    </row>
    <row r="586" spans="1:10" s="138" customFormat="1">
      <c r="A586" s="135"/>
      <c r="B586" s="136"/>
      <c r="C586" s="137"/>
      <c r="F586" s="134"/>
      <c r="G586" s="134"/>
      <c r="H586" s="134"/>
      <c r="I586" s="139"/>
      <c r="J586" s="139"/>
    </row>
    <row r="587" spans="1:10" s="138" customFormat="1">
      <c r="A587" s="135"/>
      <c r="B587" s="136"/>
      <c r="C587" s="137"/>
      <c r="F587" s="134"/>
      <c r="G587" s="134"/>
      <c r="H587" s="134"/>
      <c r="I587" s="139"/>
      <c r="J587" s="139"/>
    </row>
    <row r="588" spans="1:10" s="138" customFormat="1">
      <c r="A588" s="135"/>
      <c r="B588" s="136"/>
      <c r="C588" s="137"/>
      <c r="F588" s="134"/>
      <c r="G588" s="134"/>
      <c r="H588" s="134"/>
      <c r="I588" s="139"/>
      <c r="J588" s="139"/>
    </row>
    <row r="589" spans="1:10" ht="18" customHeight="1">
      <c r="A589" s="3" t="s">
        <v>26</v>
      </c>
      <c r="B589" s="17"/>
      <c r="C589" s="16"/>
      <c r="D589" s="17"/>
      <c r="E589" s="17"/>
      <c r="F589" s="17"/>
      <c r="G589" s="17"/>
      <c r="H589" s="18"/>
    </row>
    <row r="590" spans="1:10" ht="18" customHeight="1">
      <c r="A590" s="32"/>
      <c r="B590" s="33"/>
      <c r="C590" s="34"/>
      <c r="D590" s="33"/>
      <c r="E590" s="33"/>
      <c r="F590" s="33"/>
      <c r="G590" s="33"/>
      <c r="H590" s="35"/>
    </row>
    <row r="591" spans="1:10" ht="18" customHeight="1">
      <c r="A591" s="135"/>
      <c r="B591" s="33"/>
      <c r="C591" s="34"/>
      <c r="D591" s="33"/>
      <c r="E591" s="33"/>
      <c r="F591" s="33"/>
      <c r="G591" s="33"/>
      <c r="H591" s="35"/>
    </row>
    <row r="592" spans="1:10" ht="18" customHeight="1">
      <c r="A592" s="32"/>
      <c r="B592" s="33"/>
      <c r="C592" s="34"/>
      <c r="D592" s="33"/>
      <c r="E592" s="33"/>
      <c r="F592" s="33"/>
      <c r="G592" s="33"/>
      <c r="H592" s="35"/>
    </row>
    <row r="593" spans="1:10" ht="18" customHeight="1">
      <c r="B593" s="14"/>
    </row>
    <row r="594" spans="1:10" s="146" customFormat="1" ht="18" customHeight="1">
      <c r="A594" s="140" t="s">
        <v>18</v>
      </c>
      <c r="B594" s="141"/>
      <c r="C594" s="142"/>
      <c r="D594" s="143"/>
      <c r="E594" s="144"/>
      <c r="F594" s="733">
        <f>F134</f>
        <v>0</v>
      </c>
      <c r="G594" s="734"/>
      <c r="H594" s="734"/>
      <c r="I594" s="145"/>
      <c r="J594" s="145"/>
    </row>
    <row r="595" spans="1:10" ht="18" customHeight="1">
      <c r="A595" s="4"/>
      <c r="B595" s="4"/>
      <c r="C595" s="5"/>
      <c r="D595" s="4"/>
      <c r="E595" s="4"/>
      <c r="F595" s="64"/>
      <c r="G595" s="64"/>
      <c r="H595" s="64"/>
    </row>
    <row r="596" spans="1:10" s="146" customFormat="1" ht="18" customHeight="1">
      <c r="A596" s="140" t="s">
        <v>5</v>
      </c>
      <c r="B596" s="141"/>
      <c r="C596" s="142"/>
      <c r="D596" s="143"/>
      <c r="E596" s="144"/>
      <c r="F596" s="733">
        <f>H291</f>
        <v>0</v>
      </c>
      <c r="G596" s="734"/>
      <c r="H596" s="734"/>
      <c r="I596" s="145"/>
      <c r="J596" s="145"/>
    </row>
    <row r="597" spans="1:10" s="146" customFormat="1" ht="18" customHeight="1">
      <c r="A597" s="147"/>
      <c r="B597" s="147"/>
      <c r="C597" s="148"/>
      <c r="D597" s="149"/>
      <c r="E597" s="149"/>
      <c r="F597" s="150"/>
      <c r="G597" s="150"/>
      <c r="H597" s="150"/>
      <c r="I597" s="145"/>
      <c r="J597" s="145"/>
    </row>
    <row r="598" spans="1:10" s="146" customFormat="1" ht="18" customHeight="1">
      <c r="A598" s="140" t="s">
        <v>0</v>
      </c>
      <c r="B598" s="141"/>
      <c r="C598" s="142"/>
      <c r="D598" s="143"/>
      <c r="E598" s="144"/>
      <c r="F598" s="733">
        <f>H340</f>
        <v>0</v>
      </c>
      <c r="G598" s="734"/>
      <c r="H598" s="734"/>
      <c r="I598" s="145"/>
      <c r="J598" s="145"/>
    </row>
    <row r="599" spans="1:10" s="146" customFormat="1" ht="18" customHeight="1">
      <c r="A599" s="151"/>
      <c r="B599" s="151"/>
      <c r="C599" s="152"/>
      <c r="D599" s="151"/>
      <c r="E599" s="151"/>
      <c r="F599" s="153"/>
      <c r="G599" s="153"/>
      <c r="H599" s="153"/>
      <c r="I599" s="145"/>
      <c r="J599" s="145"/>
    </row>
    <row r="600" spans="1:10" s="146" customFormat="1" ht="18" customHeight="1">
      <c r="A600" s="140" t="s">
        <v>2</v>
      </c>
      <c r="B600" s="141"/>
      <c r="C600" s="142"/>
      <c r="D600" s="143"/>
      <c r="E600" s="144"/>
      <c r="F600" s="733">
        <f>H503</f>
        <v>0</v>
      </c>
      <c r="G600" s="734"/>
      <c r="H600" s="734"/>
      <c r="I600" s="145"/>
      <c r="J600" s="145"/>
    </row>
    <row r="601" spans="1:10" s="146" customFormat="1" ht="18" customHeight="1">
      <c r="A601" s="151"/>
      <c r="B601" s="151"/>
      <c r="C601" s="152"/>
      <c r="D601" s="151"/>
      <c r="E601" s="151"/>
      <c r="F601" s="153"/>
      <c r="G601" s="153"/>
      <c r="H601" s="153"/>
      <c r="I601" s="145"/>
      <c r="J601" s="145"/>
    </row>
    <row r="602" spans="1:10" s="146" customFormat="1" ht="18" customHeight="1" thickBot="1">
      <c r="A602" s="154" t="s">
        <v>249</v>
      </c>
      <c r="B602" s="155"/>
      <c r="C602" s="156"/>
      <c r="D602" s="157"/>
      <c r="E602" s="158"/>
      <c r="F602" s="731">
        <f>H583</f>
        <v>0</v>
      </c>
      <c r="G602" s="732"/>
      <c r="H602" s="732"/>
      <c r="I602" s="145"/>
      <c r="J602" s="145"/>
    </row>
    <row r="603" spans="1:10" ht="18" customHeight="1" thickTop="1">
      <c r="B603" s="14"/>
    </row>
    <row r="604" spans="1:10" s="146" customFormat="1" ht="18">
      <c r="A604" s="159" t="s">
        <v>49</v>
      </c>
      <c r="B604" s="160"/>
      <c r="C604" s="161"/>
      <c r="D604" s="162"/>
      <c r="E604" s="163"/>
      <c r="F604" s="698">
        <f>SUM(F594:F602)</f>
        <v>0</v>
      </c>
      <c r="G604" s="699"/>
      <c r="H604" s="699"/>
      <c r="I604" s="145"/>
      <c r="J604" s="145"/>
    </row>
    <row r="605" spans="1:10" s="146" customFormat="1">
      <c r="A605" s="14"/>
      <c r="B605" s="14"/>
      <c r="C605" s="13"/>
      <c r="D605" s="14"/>
      <c r="E605" s="14"/>
      <c r="F605" s="14"/>
      <c r="G605" s="14"/>
      <c r="H605" s="15"/>
      <c r="I605" s="145"/>
      <c r="J605" s="145"/>
    </row>
    <row r="606" spans="1:10" s="146" customFormat="1">
      <c r="A606" s="14"/>
      <c r="B606" s="14"/>
      <c r="C606" s="13"/>
      <c r="D606" s="14"/>
      <c r="E606" s="14"/>
      <c r="F606" s="14"/>
      <c r="G606" s="14"/>
      <c r="H606" s="15"/>
      <c r="I606" s="145"/>
      <c r="J606" s="145"/>
    </row>
    <row r="607" spans="1:10">
      <c r="B607" s="14"/>
    </row>
    <row r="608" spans="1:10">
      <c r="B608" s="14"/>
    </row>
    <row r="609" spans="1:10">
      <c r="B609" s="14"/>
    </row>
    <row r="610" spans="1:10">
      <c r="B610" s="14"/>
    </row>
    <row r="611" spans="1:10">
      <c r="A611" s="168"/>
      <c r="B611" s="136"/>
      <c r="C611" s="137"/>
      <c r="D611" s="138"/>
      <c r="E611" s="138"/>
      <c r="F611" s="134"/>
      <c r="G611" s="167"/>
      <c r="H611" s="134"/>
    </row>
    <row r="612" spans="1:10">
      <c r="A612" s="168"/>
      <c r="B612" s="136"/>
      <c r="C612" s="137"/>
      <c r="D612" s="138"/>
      <c r="E612" s="138"/>
      <c r="F612" s="134"/>
      <c r="G612" s="167"/>
      <c r="H612" s="134"/>
    </row>
    <row r="613" spans="1:10" s="146" customFormat="1">
      <c r="A613" s="168"/>
      <c r="B613" s="136"/>
      <c r="C613" s="137"/>
      <c r="D613" s="138"/>
      <c r="E613" s="138"/>
      <c r="F613" s="134"/>
      <c r="G613" s="167"/>
      <c r="H613" s="134"/>
      <c r="I613" s="145"/>
      <c r="J613" s="145"/>
    </row>
    <row r="614" spans="1:10" s="146" customFormat="1">
      <c r="A614" s="168"/>
      <c r="B614" s="136"/>
      <c r="C614" s="137"/>
      <c r="D614" s="138"/>
      <c r="E614" s="138"/>
      <c r="F614" s="134"/>
      <c r="G614" s="167"/>
      <c r="H614" s="134"/>
      <c r="I614" s="145"/>
      <c r="J614" s="145"/>
    </row>
    <row r="615" spans="1:10" s="146" customFormat="1">
      <c r="A615" s="168"/>
      <c r="B615" s="136"/>
      <c r="C615" s="137"/>
      <c r="D615" s="138"/>
      <c r="E615" s="138"/>
      <c r="F615" s="134"/>
      <c r="G615" s="167"/>
      <c r="H615" s="134"/>
      <c r="I615" s="145"/>
      <c r="J615" s="145"/>
    </row>
    <row r="616" spans="1:10" s="146" customFormat="1">
      <c r="A616" s="168"/>
      <c r="B616" s="136"/>
      <c r="C616" s="137"/>
      <c r="D616" s="138"/>
      <c r="E616" s="138"/>
      <c r="F616" s="134"/>
      <c r="G616" s="167"/>
      <c r="H616" s="134"/>
      <c r="I616" s="145"/>
      <c r="J616" s="145"/>
    </row>
    <row r="617" spans="1:10" s="146" customFormat="1">
      <c r="A617" s="168"/>
      <c r="B617" s="136"/>
      <c r="C617" s="137"/>
      <c r="D617" s="138"/>
      <c r="E617" s="138"/>
      <c r="F617" s="134"/>
      <c r="G617" s="167"/>
      <c r="H617" s="134"/>
      <c r="I617" s="145"/>
      <c r="J617" s="145"/>
    </row>
    <row r="618" spans="1:10" s="146" customFormat="1">
      <c r="A618" s="168"/>
      <c r="B618" s="136"/>
      <c r="C618" s="137"/>
      <c r="D618" s="138"/>
      <c r="E618" s="138"/>
      <c r="F618" s="134"/>
      <c r="G618" s="167"/>
      <c r="H618" s="134"/>
      <c r="I618" s="145"/>
      <c r="J618" s="145"/>
    </row>
    <row r="619" spans="1:10" s="146" customFormat="1">
      <c r="A619" s="168"/>
      <c r="B619" s="136"/>
      <c r="C619" s="137"/>
      <c r="D619" s="138"/>
      <c r="E619" s="138"/>
      <c r="F619" s="134"/>
      <c r="G619" s="167"/>
      <c r="H619" s="134"/>
      <c r="I619" s="145"/>
      <c r="J619" s="145"/>
    </row>
    <row r="620" spans="1:10" s="146" customFormat="1">
      <c r="A620" s="168"/>
      <c r="B620" s="136"/>
      <c r="C620" s="137"/>
      <c r="D620" s="138"/>
      <c r="E620" s="138"/>
      <c r="F620" s="134"/>
      <c r="G620" s="167"/>
      <c r="H620" s="134"/>
      <c r="I620" s="145"/>
      <c r="J620" s="145"/>
    </row>
    <row r="621" spans="1:10" s="146" customFormat="1">
      <c r="A621" s="168"/>
      <c r="B621" s="136"/>
      <c r="C621" s="137"/>
      <c r="D621" s="138"/>
      <c r="E621" s="138"/>
      <c r="F621" s="134"/>
      <c r="G621" s="167"/>
      <c r="H621" s="134"/>
      <c r="I621" s="145"/>
      <c r="J621" s="145"/>
    </row>
    <row r="622" spans="1:10" s="146" customFormat="1">
      <c r="A622" s="168"/>
      <c r="B622" s="136"/>
      <c r="C622" s="137"/>
      <c r="D622" s="138"/>
      <c r="E622" s="138"/>
      <c r="F622" s="134"/>
      <c r="G622" s="167"/>
      <c r="H622" s="134"/>
      <c r="I622" s="145"/>
      <c r="J622" s="145"/>
    </row>
    <row r="623" spans="1:10" s="146" customFormat="1">
      <c r="A623" s="168"/>
      <c r="B623" s="136"/>
      <c r="C623" s="137"/>
      <c r="D623" s="138"/>
      <c r="E623" s="138"/>
      <c r="F623" s="134"/>
      <c r="G623" s="167"/>
      <c r="H623" s="134"/>
      <c r="I623" s="145"/>
      <c r="J623" s="145"/>
    </row>
    <row r="624" spans="1:10" s="146" customFormat="1">
      <c r="A624" s="168"/>
      <c r="B624" s="136"/>
      <c r="C624" s="137"/>
      <c r="D624" s="138"/>
      <c r="E624" s="138"/>
      <c r="F624" s="134"/>
      <c r="G624" s="167"/>
      <c r="H624" s="134"/>
      <c r="I624" s="145"/>
      <c r="J624" s="145"/>
    </row>
    <row r="625" spans="1:10" s="146" customFormat="1">
      <c r="A625" s="168"/>
      <c r="B625" s="136"/>
      <c r="C625" s="137"/>
      <c r="D625" s="138"/>
      <c r="E625" s="138"/>
      <c r="F625" s="134"/>
      <c r="G625" s="167"/>
      <c r="H625" s="134"/>
      <c r="I625" s="145"/>
      <c r="J625" s="145"/>
    </row>
    <row r="626" spans="1:10" s="146" customFormat="1">
      <c r="A626" s="168"/>
      <c r="B626" s="136"/>
      <c r="C626" s="137"/>
      <c r="D626" s="138"/>
      <c r="E626" s="138"/>
      <c r="F626" s="134"/>
      <c r="G626" s="167"/>
      <c r="H626" s="134"/>
      <c r="I626" s="145"/>
      <c r="J626" s="145"/>
    </row>
    <row r="627" spans="1:10" s="146" customFormat="1">
      <c r="A627" s="168"/>
      <c r="B627" s="136"/>
      <c r="C627" s="137"/>
      <c r="D627" s="138"/>
      <c r="E627" s="138"/>
      <c r="F627" s="134"/>
      <c r="G627" s="167"/>
      <c r="H627" s="134"/>
      <c r="I627" s="145"/>
      <c r="J627" s="145"/>
    </row>
    <row r="628" spans="1:10" s="146" customFormat="1">
      <c r="A628" s="168"/>
      <c r="B628" s="136"/>
      <c r="C628" s="137"/>
      <c r="D628" s="138"/>
      <c r="E628" s="138"/>
      <c r="F628" s="134"/>
      <c r="G628" s="167"/>
      <c r="H628" s="134"/>
      <c r="I628" s="145"/>
      <c r="J628" s="145"/>
    </row>
    <row r="629" spans="1:10" s="146" customFormat="1">
      <c r="A629" s="168"/>
      <c r="B629" s="136"/>
      <c r="C629" s="137"/>
      <c r="D629" s="138"/>
      <c r="E629" s="138"/>
      <c r="F629" s="134"/>
      <c r="G629" s="167"/>
      <c r="H629" s="134"/>
      <c r="I629" s="145"/>
      <c r="J629" s="145"/>
    </row>
    <row r="630" spans="1:10" s="146" customFormat="1">
      <c r="A630" s="168"/>
      <c r="B630" s="136"/>
      <c r="C630" s="137"/>
      <c r="D630" s="138"/>
      <c r="E630" s="138"/>
      <c r="F630" s="134"/>
      <c r="G630" s="167"/>
      <c r="H630" s="134"/>
      <c r="I630" s="145"/>
      <c r="J630" s="145"/>
    </row>
    <row r="631" spans="1:10" s="146" customFormat="1">
      <c r="A631" s="168"/>
      <c r="B631" s="136"/>
      <c r="C631" s="137"/>
      <c r="D631" s="138"/>
      <c r="E631" s="138"/>
      <c r="F631" s="134"/>
      <c r="G631" s="167"/>
      <c r="H631" s="134"/>
      <c r="I631" s="145"/>
      <c r="J631" s="145"/>
    </row>
    <row r="632" spans="1:10" s="146" customFormat="1">
      <c r="A632" s="168"/>
      <c r="B632" s="136"/>
      <c r="C632" s="137"/>
      <c r="D632" s="138"/>
      <c r="E632" s="138"/>
      <c r="F632" s="134"/>
      <c r="G632" s="167"/>
      <c r="H632" s="134"/>
      <c r="I632" s="145"/>
      <c r="J632" s="145"/>
    </row>
    <row r="633" spans="1:10" s="146" customFormat="1">
      <c r="A633" s="168"/>
      <c r="B633" s="136"/>
      <c r="C633" s="137"/>
      <c r="D633" s="138"/>
      <c r="E633" s="138"/>
      <c r="F633" s="134"/>
      <c r="G633" s="167"/>
      <c r="H633" s="134"/>
      <c r="I633" s="145"/>
      <c r="J633" s="145"/>
    </row>
    <row r="634" spans="1:10" s="146" customFormat="1">
      <c r="A634" s="168"/>
      <c r="B634" s="136"/>
      <c r="C634" s="137"/>
      <c r="D634" s="138"/>
      <c r="E634" s="138"/>
      <c r="F634" s="134"/>
      <c r="G634" s="167"/>
      <c r="H634" s="134"/>
      <c r="I634" s="145"/>
      <c r="J634" s="145"/>
    </row>
    <row r="635" spans="1:10" s="146" customFormat="1">
      <c r="A635" s="168"/>
      <c r="B635" s="136"/>
      <c r="C635" s="137"/>
      <c r="D635" s="138"/>
      <c r="E635" s="138"/>
      <c r="F635" s="134"/>
      <c r="G635" s="167"/>
      <c r="H635" s="134"/>
      <c r="I635" s="145"/>
      <c r="J635" s="145"/>
    </row>
    <row r="636" spans="1:10" s="146" customFormat="1">
      <c r="A636" s="168"/>
      <c r="B636" s="136"/>
      <c r="C636" s="137"/>
      <c r="D636" s="138"/>
      <c r="E636" s="138"/>
      <c r="F636" s="134"/>
      <c r="G636" s="167"/>
      <c r="H636" s="134"/>
      <c r="I636" s="145"/>
      <c r="J636" s="145"/>
    </row>
    <row r="637" spans="1:10" s="146" customFormat="1">
      <c r="A637" s="168"/>
      <c r="B637" s="136"/>
      <c r="C637" s="137"/>
      <c r="D637" s="138"/>
      <c r="E637" s="138"/>
      <c r="F637" s="134"/>
      <c r="G637" s="167"/>
      <c r="H637" s="134"/>
      <c r="I637" s="145"/>
      <c r="J637" s="145"/>
    </row>
    <row r="638" spans="1:10" s="146" customFormat="1">
      <c r="A638" s="168"/>
      <c r="B638" s="136"/>
      <c r="C638" s="137"/>
      <c r="D638" s="138"/>
      <c r="E638" s="138"/>
      <c r="F638" s="134"/>
      <c r="G638" s="167"/>
      <c r="H638" s="134"/>
      <c r="I638" s="145"/>
      <c r="J638" s="145"/>
    </row>
    <row r="639" spans="1:10" s="146" customFormat="1">
      <c r="A639" s="168"/>
      <c r="B639" s="136"/>
      <c r="C639" s="137"/>
      <c r="D639" s="138"/>
      <c r="E639" s="138"/>
      <c r="F639" s="134"/>
      <c r="G639" s="167"/>
      <c r="H639" s="134"/>
      <c r="I639" s="145"/>
      <c r="J639" s="145"/>
    </row>
    <row r="640" spans="1:10" s="146" customFormat="1">
      <c r="A640" s="168"/>
      <c r="B640" s="136"/>
      <c r="C640" s="137"/>
      <c r="D640" s="138"/>
      <c r="E640" s="138"/>
      <c r="F640" s="134"/>
      <c r="G640" s="167"/>
      <c r="H640" s="134"/>
      <c r="I640" s="145"/>
      <c r="J640" s="145"/>
    </row>
    <row r="641" spans="1:10" s="146" customFormat="1">
      <c r="A641" s="168"/>
      <c r="B641" s="136"/>
      <c r="C641" s="137"/>
      <c r="D641" s="138"/>
      <c r="E641" s="138"/>
      <c r="F641" s="134"/>
      <c r="G641" s="167"/>
      <c r="H641" s="134"/>
      <c r="I641" s="145"/>
      <c r="J641" s="145"/>
    </row>
    <row r="642" spans="1:10" s="146" customFormat="1">
      <c r="A642" s="168"/>
      <c r="B642" s="136"/>
      <c r="C642" s="137"/>
      <c r="D642" s="138"/>
      <c r="E642" s="138"/>
      <c r="F642" s="134"/>
      <c r="G642" s="167"/>
      <c r="H642" s="134"/>
      <c r="I642" s="145"/>
      <c r="J642" s="145"/>
    </row>
    <row r="643" spans="1:10" s="146" customFormat="1">
      <c r="A643" s="168"/>
      <c r="B643" s="136"/>
      <c r="C643" s="137"/>
      <c r="D643" s="138"/>
      <c r="E643" s="138"/>
      <c r="F643" s="134"/>
      <c r="G643" s="167"/>
      <c r="H643" s="134"/>
      <c r="I643" s="145"/>
      <c r="J643" s="145"/>
    </row>
    <row r="644" spans="1:10" s="146" customFormat="1">
      <c r="A644" s="168"/>
      <c r="B644" s="136"/>
      <c r="C644" s="137"/>
      <c r="D644" s="138"/>
      <c r="E644" s="138"/>
      <c r="F644" s="134"/>
      <c r="G644" s="167"/>
      <c r="H644" s="134"/>
      <c r="I644" s="145"/>
      <c r="J644" s="145"/>
    </row>
    <row r="645" spans="1:10" s="146" customFormat="1">
      <c r="A645" s="168"/>
      <c r="B645" s="136"/>
      <c r="C645" s="137"/>
      <c r="D645" s="138"/>
      <c r="E645" s="138"/>
      <c r="F645" s="134"/>
      <c r="G645" s="167"/>
      <c r="H645" s="134"/>
      <c r="I645" s="145"/>
      <c r="J645" s="145"/>
    </row>
    <row r="646" spans="1:10" s="146" customFormat="1">
      <c r="A646" s="168"/>
      <c r="B646" s="136"/>
      <c r="C646" s="137"/>
      <c r="D646" s="138"/>
      <c r="E646" s="138"/>
      <c r="F646" s="134"/>
      <c r="G646" s="167"/>
      <c r="H646" s="134"/>
      <c r="I646" s="145"/>
      <c r="J646" s="145"/>
    </row>
    <row r="647" spans="1:10" s="146" customFormat="1">
      <c r="A647" s="168"/>
      <c r="B647" s="136"/>
      <c r="C647" s="137"/>
      <c r="D647" s="138"/>
      <c r="E647" s="138"/>
      <c r="F647" s="134"/>
      <c r="G647" s="167"/>
      <c r="H647" s="134"/>
      <c r="I647" s="145"/>
      <c r="J647" s="145"/>
    </row>
    <row r="648" spans="1:10" s="146" customFormat="1">
      <c r="A648" s="168"/>
      <c r="B648" s="136"/>
      <c r="C648" s="137"/>
      <c r="D648" s="138"/>
      <c r="E648" s="138"/>
      <c r="F648" s="134"/>
      <c r="G648" s="167"/>
      <c r="H648" s="134"/>
      <c r="I648" s="145"/>
      <c r="J648" s="145"/>
    </row>
    <row r="649" spans="1:10" s="146" customFormat="1">
      <c r="A649" s="168"/>
      <c r="B649" s="136"/>
      <c r="C649" s="137"/>
      <c r="D649" s="138"/>
      <c r="E649" s="138"/>
      <c r="F649" s="134"/>
      <c r="G649" s="167"/>
      <c r="H649" s="134"/>
      <c r="I649" s="145"/>
      <c r="J649" s="145"/>
    </row>
    <row r="650" spans="1:10" s="146" customFormat="1">
      <c r="A650" s="168"/>
      <c r="B650" s="136"/>
      <c r="C650" s="137"/>
      <c r="D650" s="138"/>
      <c r="E650" s="138"/>
      <c r="F650" s="134"/>
      <c r="G650" s="167"/>
      <c r="H650" s="134"/>
      <c r="I650" s="145"/>
      <c r="J650" s="145"/>
    </row>
    <row r="651" spans="1:10" s="146" customFormat="1">
      <c r="A651" s="168"/>
      <c r="B651" s="136"/>
      <c r="C651" s="137"/>
      <c r="D651" s="138"/>
      <c r="E651" s="138"/>
      <c r="F651" s="134"/>
      <c r="G651" s="167"/>
      <c r="H651" s="134"/>
      <c r="I651" s="145"/>
      <c r="J651" s="145"/>
    </row>
    <row r="652" spans="1:10" s="146" customFormat="1">
      <c r="A652" s="168"/>
      <c r="B652" s="136"/>
      <c r="C652" s="137"/>
      <c r="D652" s="138"/>
      <c r="E652" s="138"/>
      <c r="F652" s="134"/>
      <c r="G652" s="167"/>
      <c r="H652" s="134"/>
      <c r="I652" s="145"/>
      <c r="J652" s="145"/>
    </row>
    <row r="653" spans="1:10" s="146" customFormat="1">
      <c r="A653" s="168"/>
      <c r="B653" s="136"/>
      <c r="C653" s="137"/>
      <c r="D653" s="138"/>
      <c r="E653" s="138"/>
      <c r="F653" s="134"/>
      <c r="G653" s="167"/>
      <c r="H653" s="134"/>
      <c r="I653" s="145"/>
      <c r="J653" s="145"/>
    </row>
    <row r="654" spans="1:10" s="146" customFormat="1">
      <c r="A654" s="168"/>
      <c r="B654" s="136"/>
      <c r="C654" s="137"/>
      <c r="D654" s="138"/>
      <c r="E654" s="138"/>
      <c r="F654" s="134"/>
      <c r="G654" s="167"/>
      <c r="H654" s="134"/>
      <c r="I654" s="145"/>
      <c r="J654" s="145"/>
    </row>
    <row r="655" spans="1:10" s="146" customFormat="1">
      <c r="A655" s="168"/>
      <c r="B655" s="136"/>
      <c r="C655" s="137"/>
      <c r="D655" s="138"/>
      <c r="E655" s="138"/>
      <c r="F655" s="134"/>
      <c r="G655" s="167"/>
      <c r="H655" s="134"/>
      <c r="I655" s="145"/>
      <c r="J655" s="145"/>
    </row>
    <row r="656" spans="1:10" s="146" customFormat="1">
      <c r="A656" s="168"/>
      <c r="B656" s="136"/>
      <c r="C656" s="137"/>
      <c r="D656" s="138"/>
      <c r="E656" s="138"/>
      <c r="F656" s="134"/>
      <c r="G656" s="167"/>
      <c r="H656" s="134"/>
      <c r="I656" s="145"/>
      <c r="J656" s="145"/>
    </row>
    <row r="657" spans="1:10" s="146" customFormat="1">
      <c r="A657" s="168"/>
      <c r="B657" s="136"/>
      <c r="C657" s="137"/>
      <c r="D657" s="138"/>
      <c r="E657" s="138"/>
      <c r="F657" s="134"/>
      <c r="G657" s="167"/>
      <c r="H657" s="134"/>
      <c r="I657" s="145"/>
      <c r="J657" s="145"/>
    </row>
    <row r="658" spans="1:10" s="146" customFormat="1">
      <c r="A658" s="168"/>
      <c r="B658" s="136"/>
      <c r="C658" s="137"/>
      <c r="D658" s="138"/>
      <c r="E658" s="138"/>
      <c r="F658" s="134"/>
      <c r="G658" s="167"/>
      <c r="H658" s="134"/>
      <c r="I658" s="145"/>
      <c r="J658" s="145"/>
    </row>
    <row r="659" spans="1:10" s="146" customFormat="1">
      <c r="A659" s="168"/>
      <c r="B659" s="136"/>
      <c r="C659" s="137"/>
      <c r="D659" s="138"/>
      <c r="E659" s="138"/>
      <c r="F659" s="134"/>
      <c r="G659" s="167"/>
      <c r="H659" s="134"/>
      <c r="I659" s="145"/>
      <c r="J659" s="145"/>
    </row>
    <row r="660" spans="1:10" s="146" customFormat="1">
      <c r="A660" s="168"/>
      <c r="B660" s="136"/>
      <c r="C660" s="137"/>
      <c r="D660" s="138"/>
      <c r="E660" s="138"/>
      <c r="F660" s="134"/>
      <c r="G660" s="167"/>
      <c r="H660" s="134"/>
      <c r="I660" s="145"/>
      <c r="J660" s="145"/>
    </row>
    <row r="661" spans="1:10" s="146" customFormat="1">
      <c r="A661" s="168"/>
      <c r="B661" s="136"/>
      <c r="C661" s="137"/>
      <c r="D661" s="138"/>
      <c r="E661" s="138"/>
      <c r="F661" s="134"/>
      <c r="G661" s="167"/>
      <c r="H661" s="134"/>
      <c r="I661" s="145"/>
      <c r="J661" s="145"/>
    </row>
    <row r="662" spans="1:10" s="146" customFormat="1">
      <c r="A662" s="168"/>
      <c r="B662" s="136"/>
      <c r="C662" s="137"/>
      <c r="D662" s="138"/>
      <c r="E662" s="138"/>
      <c r="F662" s="134"/>
      <c r="G662" s="167"/>
      <c r="H662" s="134"/>
      <c r="I662" s="145"/>
      <c r="J662" s="145"/>
    </row>
    <row r="663" spans="1:10" s="146" customFormat="1">
      <c r="A663" s="168"/>
      <c r="B663" s="136"/>
      <c r="C663" s="137"/>
      <c r="D663" s="138"/>
      <c r="E663" s="138"/>
      <c r="F663" s="134"/>
      <c r="G663" s="167"/>
      <c r="H663" s="134"/>
      <c r="I663" s="145"/>
      <c r="J663" s="145"/>
    </row>
    <row r="664" spans="1:10" s="146" customFormat="1">
      <c r="A664" s="168"/>
      <c r="B664" s="136"/>
      <c r="C664" s="137"/>
      <c r="D664" s="138"/>
      <c r="E664" s="138"/>
      <c r="F664" s="134"/>
      <c r="G664" s="167"/>
      <c r="H664" s="134"/>
      <c r="I664" s="145"/>
      <c r="J664" s="145"/>
    </row>
    <row r="665" spans="1:10" s="146" customFormat="1">
      <c r="A665" s="168"/>
      <c r="B665" s="136"/>
      <c r="C665" s="137"/>
      <c r="D665" s="138"/>
      <c r="E665" s="138"/>
      <c r="F665" s="134"/>
      <c r="G665" s="167"/>
      <c r="H665" s="134"/>
      <c r="I665" s="145"/>
      <c r="J665" s="145"/>
    </row>
    <row r="666" spans="1:10" s="146" customFormat="1">
      <c r="A666" s="168"/>
      <c r="B666" s="136"/>
      <c r="C666" s="137"/>
      <c r="D666" s="138"/>
      <c r="E666" s="138"/>
      <c r="F666" s="134"/>
      <c r="G666" s="167"/>
      <c r="H666" s="134"/>
      <c r="I666" s="145"/>
      <c r="J666" s="145"/>
    </row>
    <row r="667" spans="1:10" s="146" customFormat="1">
      <c r="A667" s="168"/>
      <c r="B667" s="136"/>
      <c r="C667" s="137"/>
      <c r="D667" s="138"/>
      <c r="E667" s="138"/>
      <c r="F667" s="134"/>
      <c r="G667" s="167"/>
      <c r="H667" s="134"/>
      <c r="I667" s="145"/>
      <c r="J667" s="145"/>
    </row>
    <row r="668" spans="1:10" s="146" customFormat="1">
      <c r="A668" s="168"/>
      <c r="B668" s="136"/>
      <c r="C668" s="137"/>
      <c r="D668" s="138"/>
      <c r="E668" s="138"/>
      <c r="F668" s="134"/>
      <c r="G668" s="167"/>
      <c r="H668" s="134"/>
      <c r="I668" s="145"/>
      <c r="J668" s="145"/>
    </row>
    <row r="669" spans="1:10" s="146" customFormat="1">
      <c r="A669" s="168"/>
      <c r="B669" s="136"/>
      <c r="C669" s="137"/>
      <c r="D669" s="138"/>
      <c r="E669" s="138"/>
      <c r="F669" s="134"/>
      <c r="G669" s="167"/>
      <c r="H669" s="134"/>
      <c r="I669" s="145"/>
      <c r="J669" s="145"/>
    </row>
    <row r="670" spans="1:10" s="146" customFormat="1">
      <c r="A670" s="168"/>
      <c r="B670" s="136"/>
      <c r="C670" s="137"/>
      <c r="D670" s="138"/>
      <c r="E670" s="138"/>
      <c r="F670" s="134"/>
      <c r="G670" s="167"/>
      <c r="H670" s="134"/>
      <c r="I670" s="145"/>
      <c r="J670" s="145"/>
    </row>
    <row r="671" spans="1:10" s="146" customFormat="1">
      <c r="A671" s="168"/>
      <c r="B671" s="136"/>
      <c r="C671" s="137"/>
      <c r="D671" s="138"/>
      <c r="E671" s="138"/>
      <c r="F671" s="134"/>
      <c r="G671" s="167"/>
      <c r="H671" s="134"/>
      <c r="I671" s="145"/>
      <c r="J671" s="145"/>
    </row>
    <row r="672" spans="1:10" s="146" customFormat="1">
      <c r="A672" s="168"/>
      <c r="B672" s="136"/>
      <c r="C672" s="137"/>
      <c r="D672" s="138"/>
      <c r="E672" s="138"/>
      <c r="F672" s="134"/>
      <c r="G672" s="167"/>
      <c r="H672" s="134"/>
      <c r="I672" s="145"/>
      <c r="J672" s="145"/>
    </row>
    <row r="673" spans="1:10" s="146" customFormat="1">
      <c r="A673" s="168"/>
      <c r="B673" s="136"/>
      <c r="C673" s="137"/>
      <c r="D673" s="138"/>
      <c r="E673" s="138"/>
      <c r="F673" s="134"/>
      <c r="G673" s="167"/>
      <c r="H673" s="134"/>
      <c r="I673" s="145"/>
      <c r="J673" s="145"/>
    </row>
    <row r="674" spans="1:10" s="146" customFormat="1">
      <c r="A674" s="168"/>
      <c r="B674" s="136"/>
      <c r="C674" s="137"/>
      <c r="D674" s="138"/>
      <c r="E674" s="138"/>
      <c r="F674" s="134"/>
      <c r="G674" s="167"/>
      <c r="H674" s="134"/>
      <c r="I674" s="145"/>
      <c r="J674" s="145"/>
    </row>
    <row r="675" spans="1:10" s="146" customFormat="1">
      <c r="A675" s="168"/>
      <c r="B675" s="136"/>
      <c r="C675" s="137"/>
      <c r="D675" s="138"/>
      <c r="E675" s="138"/>
      <c r="F675" s="134"/>
      <c r="G675" s="167"/>
      <c r="H675" s="134"/>
      <c r="I675" s="145"/>
      <c r="J675" s="145"/>
    </row>
    <row r="676" spans="1:10" s="146" customFormat="1">
      <c r="A676" s="168"/>
      <c r="B676" s="136"/>
      <c r="C676" s="137"/>
      <c r="D676" s="138"/>
      <c r="E676" s="138"/>
      <c r="F676" s="134"/>
      <c r="G676" s="167"/>
      <c r="H676" s="134"/>
      <c r="I676" s="145"/>
      <c r="J676" s="145"/>
    </row>
    <row r="677" spans="1:10" s="146" customFormat="1">
      <c r="A677" s="168"/>
      <c r="B677" s="136"/>
      <c r="C677" s="137"/>
      <c r="D677" s="138"/>
      <c r="E677" s="138"/>
      <c r="F677" s="134"/>
      <c r="G677" s="167"/>
      <c r="H677" s="134"/>
      <c r="I677" s="145"/>
      <c r="J677" s="145"/>
    </row>
    <row r="678" spans="1:10" s="146" customFormat="1">
      <c r="A678" s="168"/>
      <c r="B678" s="136"/>
      <c r="C678" s="137"/>
      <c r="D678" s="138"/>
      <c r="E678" s="138"/>
      <c r="F678" s="134"/>
      <c r="G678" s="167"/>
      <c r="H678" s="134"/>
      <c r="I678" s="145"/>
      <c r="J678" s="145"/>
    </row>
    <row r="679" spans="1:10" s="146" customFormat="1">
      <c r="A679" s="168"/>
      <c r="B679" s="136"/>
      <c r="C679" s="137"/>
      <c r="D679" s="138"/>
      <c r="E679" s="138"/>
      <c r="F679" s="134"/>
      <c r="G679" s="167"/>
      <c r="H679" s="134"/>
      <c r="I679" s="145"/>
      <c r="J679" s="145"/>
    </row>
    <row r="680" spans="1:10" s="146" customFormat="1">
      <c r="A680" s="168"/>
      <c r="B680" s="136"/>
      <c r="C680" s="137"/>
      <c r="D680" s="138"/>
      <c r="E680" s="138"/>
      <c r="F680" s="134"/>
      <c r="G680" s="167"/>
      <c r="H680" s="134"/>
      <c r="I680" s="145"/>
      <c r="J680" s="145"/>
    </row>
    <row r="681" spans="1:10" s="146" customFormat="1">
      <c r="A681" s="168"/>
      <c r="B681" s="136"/>
      <c r="C681" s="137"/>
      <c r="D681" s="138"/>
      <c r="E681" s="138"/>
      <c r="F681" s="134"/>
      <c r="G681" s="167"/>
      <c r="H681" s="134"/>
      <c r="I681" s="145"/>
      <c r="J681" s="145"/>
    </row>
    <row r="682" spans="1:10" s="146" customFormat="1">
      <c r="A682" s="168"/>
      <c r="B682" s="136"/>
      <c r="C682" s="137"/>
      <c r="D682" s="138"/>
      <c r="E682" s="138"/>
      <c r="F682" s="134"/>
      <c r="G682" s="167"/>
      <c r="H682" s="134"/>
      <c r="I682" s="145"/>
      <c r="J682" s="145"/>
    </row>
    <row r="683" spans="1:10" s="146" customFormat="1">
      <c r="A683" s="168"/>
      <c r="B683" s="136"/>
      <c r="C683" s="137"/>
      <c r="D683" s="138"/>
      <c r="E683" s="138"/>
      <c r="F683" s="134"/>
      <c r="G683" s="167"/>
      <c r="H683" s="134"/>
      <c r="I683" s="145"/>
      <c r="J683" s="145"/>
    </row>
    <row r="684" spans="1:10" s="146" customFormat="1">
      <c r="A684" s="168"/>
      <c r="B684" s="136"/>
      <c r="C684" s="137"/>
      <c r="D684" s="138"/>
      <c r="E684" s="138"/>
      <c r="F684" s="134"/>
      <c r="G684" s="167"/>
      <c r="H684" s="134"/>
      <c r="I684" s="145"/>
      <c r="J684" s="145"/>
    </row>
    <row r="685" spans="1:10" s="146" customFormat="1">
      <c r="A685" s="168"/>
      <c r="B685" s="136"/>
      <c r="C685" s="137"/>
      <c r="D685" s="138"/>
      <c r="E685" s="138"/>
      <c r="F685" s="134"/>
      <c r="G685" s="167"/>
      <c r="H685" s="134"/>
      <c r="I685" s="145"/>
      <c r="J685" s="145"/>
    </row>
    <row r="686" spans="1:10" s="146" customFormat="1">
      <c r="A686" s="168"/>
      <c r="B686" s="136"/>
      <c r="C686" s="137"/>
      <c r="D686" s="138"/>
      <c r="E686" s="138"/>
      <c r="F686" s="134"/>
      <c r="G686" s="167"/>
      <c r="H686" s="134"/>
      <c r="I686" s="145"/>
      <c r="J686" s="145"/>
    </row>
    <row r="687" spans="1:10" s="146" customFormat="1">
      <c r="A687" s="168"/>
      <c r="B687" s="136"/>
      <c r="C687" s="137"/>
      <c r="D687" s="138"/>
      <c r="E687" s="138"/>
      <c r="F687" s="134"/>
      <c r="G687" s="167"/>
      <c r="H687" s="134"/>
      <c r="I687" s="145"/>
      <c r="J687" s="145"/>
    </row>
    <row r="688" spans="1:10" s="146" customFormat="1">
      <c r="A688" s="168"/>
      <c r="B688" s="136"/>
      <c r="C688" s="137"/>
      <c r="D688" s="138"/>
      <c r="E688" s="138"/>
      <c r="F688" s="134"/>
      <c r="G688" s="167"/>
      <c r="H688" s="134"/>
      <c r="I688" s="145"/>
      <c r="J688" s="145"/>
    </row>
    <row r="689" spans="1:10" s="146" customFormat="1">
      <c r="A689" s="168"/>
      <c r="B689" s="136"/>
      <c r="C689" s="137"/>
      <c r="D689" s="138"/>
      <c r="E689" s="138"/>
      <c r="F689" s="134"/>
      <c r="G689" s="167"/>
      <c r="H689" s="134"/>
      <c r="I689" s="145"/>
      <c r="J689" s="145"/>
    </row>
    <row r="690" spans="1:10" s="146" customFormat="1">
      <c r="A690" s="168"/>
      <c r="B690" s="136"/>
      <c r="C690" s="137"/>
      <c r="D690" s="138"/>
      <c r="E690" s="138"/>
      <c r="F690" s="134"/>
      <c r="G690" s="167"/>
      <c r="H690" s="134"/>
      <c r="I690" s="145"/>
      <c r="J690" s="145"/>
    </row>
    <row r="691" spans="1:10" s="146" customFormat="1">
      <c r="A691" s="168"/>
      <c r="B691" s="136"/>
      <c r="C691" s="137"/>
      <c r="D691" s="138"/>
      <c r="E691" s="138"/>
      <c r="F691" s="134"/>
      <c r="G691" s="167"/>
      <c r="H691" s="134"/>
      <c r="I691" s="145"/>
      <c r="J691" s="145"/>
    </row>
    <row r="692" spans="1:10" s="146" customFormat="1">
      <c r="A692" s="168"/>
      <c r="B692" s="136"/>
      <c r="C692" s="137"/>
      <c r="D692" s="138"/>
      <c r="E692" s="138"/>
      <c r="F692" s="134"/>
      <c r="G692" s="167"/>
      <c r="H692" s="134"/>
      <c r="I692" s="145"/>
      <c r="J692" s="145"/>
    </row>
    <row r="693" spans="1:10" s="146" customFormat="1">
      <c r="A693" s="168"/>
      <c r="B693" s="136"/>
      <c r="C693" s="137"/>
      <c r="D693" s="138"/>
      <c r="E693" s="138"/>
      <c r="F693" s="134"/>
      <c r="G693" s="167"/>
      <c r="H693" s="134"/>
      <c r="I693" s="145"/>
      <c r="J693" s="145"/>
    </row>
    <row r="694" spans="1:10" s="146" customFormat="1">
      <c r="A694" s="168"/>
      <c r="B694" s="136"/>
      <c r="C694" s="137"/>
      <c r="D694" s="138"/>
      <c r="E694" s="138"/>
      <c r="F694" s="134"/>
      <c r="G694" s="167"/>
      <c r="H694" s="134"/>
      <c r="I694" s="145"/>
      <c r="J694" s="145"/>
    </row>
    <row r="695" spans="1:10" s="146" customFormat="1">
      <c r="A695" s="168"/>
      <c r="B695" s="136"/>
      <c r="C695" s="137"/>
      <c r="D695" s="138"/>
      <c r="E695" s="138"/>
      <c r="F695" s="134"/>
      <c r="G695" s="167"/>
      <c r="H695" s="134"/>
      <c r="I695" s="145"/>
      <c r="J695" s="145"/>
    </row>
    <row r="696" spans="1:10" s="146" customFormat="1">
      <c r="A696" s="168"/>
      <c r="B696" s="136"/>
      <c r="C696" s="137"/>
      <c r="D696" s="138"/>
      <c r="E696" s="138"/>
      <c r="F696" s="134"/>
      <c r="G696" s="167"/>
      <c r="H696" s="134"/>
      <c r="I696" s="145"/>
      <c r="J696" s="145"/>
    </row>
    <row r="697" spans="1:10" s="146" customFormat="1">
      <c r="A697" s="168"/>
      <c r="B697" s="136"/>
      <c r="C697" s="137"/>
      <c r="D697" s="138"/>
      <c r="E697" s="138"/>
      <c r="F697" s="134"/>
      <c r="G697" s="167"/>
      <c r="H697" s="134"/>
      <c r="I697" s="145"/>
      <c r="J697" s="145"/>
    </row>
    <row r="698" spans="1:10" s="146" customFormat="1">
      <c r="A698" s="168"/>
      <c r="B698" s="136"/>
      <c r="C698" s="137"/>
      <c r="D698" s="138"/>
      <c r="E698" s="138"/>
      <c r="F698" s="134"/>
      <c r="G698" s="167"/>
      <c r="H698" s="134"/>
      <c r="I698" s="145"/>
      <c r="J698" s="145"/>
    </row>
    <row r="699" spans="1:10" s="146" customFormat="1">
      <c r="A699" s="168"/>
      <c r="B699" s="136"/>
      <c r="C699" s="137"/>
      <c r="D699" s="138"/>
      <c r="E699" s="138"/>
      <c r="F699" s="134"/>
      <c r="G699" s="167"/>
      <c r="H699" s="134"/>
      <c r="I699" s="145"/>
      <c r="J699" s="145"/>
    </row>
    <row r="700" spans="1:10" s="146" customFormat="1">
      <c r="A700" s="168"/>
      <c r="B700" s="136"/>
      <c r="C700" s="137"/>
      <c r="D700" s="138"/>
      <c r="E700" s="138"/>
      <c r="F700" s="134"/>
      <c r="G700" s="167"/>
      <c r="H700" s="134"/>
      <c r="I700" s="145"/>
      <c r="J700" s="145"/>
    </row>
    <row r="701" spans="1:10" s="146" customFormat="1">
      <c r="A701" s="168"/>
      <c r="B701" s="136"/>
      <c r="C701" s="137"/>
      <c r="D701" s="138"/>
      <c r="E701" s="138"/>
      <c r="F701" s="134"/>
      <c r="G701" s="167"/>
      <c r="H701" s="134"/>
      <c r="I701" s="145"/>
      <c r="J701" s="145"/>
    </row>
    <row r="702" spans="1:10" s="146" customFormat="1">
      <c r="A702" s="168"/>
      <c r="B702" s="136"/>
      <c r="C702" s="137"/>
      <c r="D702" s="138"/>
      <c r="E702" s="138"/>
      <c r="F702" s="134"/>
      <c r="G702" s="167"/>
      <c r="H702" s="134"/>
      <c r="I702" s="145"/>
      <c r="J702" s="145"/>
    </row>
    <row r="703" spans="1:10" s="146" customFormat="1">
      <c r="A703" s="168"/>
      <c r="B703" s="136"/>
      <c r="C703" s="137"/>
      <c r="D703" s="138"/>
      <c r="E703" s="138"/>
      <c r="F703" s="134"/>
      <c r="G703" s="167"/>
      <c r="H703" s="134"/>
      <c r="I703" s="145"/>
      <c r="J703" s="145"/>
    </row>
    <row r="704" spans="1:10" s="146" customFormat="1">
      <c r="A704" s="168"/>
      <c r="B704" s="136"/>
      <c r="C704" s="137"/>
      <c r="D704" s="138"/>
      <c r="E704" s="138"/>
      <c r="F704" s="134"/>
      <c r="G704" s="167"/>
      <c r="H704" s="134"/>
      <c r="I704" s="145"/>
      <c r="J704" s="145"/>
    </row>
    <row r="705" spans="1:10" s="146" customFormat="1">
      <c r="A705" s="168"/>
      <c r="B705" s="136"/>
      <c r="C705" s="137"/>
      <c r="D705" s="138"/>
      <c r="E705" s="138"/>
      <c r="F705" s="134"/>
      <c r="G705" s="167"/>
      <c r="H705" s="134"/>
      <c r="I705" s="145"/>
      <c r="J705" s="145"/>
    </row>
    <row r="706" spans="1:10" s="146" customFormat="1">
      <c r="A706" s="7"/>
      <c r="B706" s="7"/>
      <c r="C706" s="7"/>
      <c r="D706" s="7"/>
      <c r="E706" s="7"/>
      <c r="F706" s="7"/>
      <c r="G706" s="7"/>
      <c r="H706" s="7"/>
      <c r="I706" s="145"/>
      <c r="J706" s="145"/>
    </row>
    <row r="707" spans="1:10" s="146" customFormat="1">
      <c r="A707" s="7"/>
      <c r="B707" s="7"/>
      <c r="C707" s="7"/>
      <c r="D707" s="7"/>
      <c r="E707" s="7"/>
      <c r="F707" s="7"/>
      <c r="G707" s="7"/>
      <c r="H707" s="7"/>
      <c r="I707" s="145"/>
      <c r="J707" s="145"/>
    </row>
    <row r="708" spans="1:10" s="7" customFormat="1"/>
    <row r="709" spans="1:10" s="7" customFormat="1"/>
    <row r="710" spans="1:10" s="7" customFormat="1" ht="14.25">
      <c r="A710" s="67"/>
      <c r="B710" s="11"/>
      <c r="C710" s="11"/>
      <c r="D710" s="11"/>
      <c r="E710" s="11"/>
      <c r="F710" s="11"/>
      <c r="G710" s="11"/>
      <c r="H710" s="11"/>
    </row>
    <row r="711" spans="1:10" s="7" customFormat="1"/>
    <row r="712" spans="1:10" s="7" customFormat="1" ht="12.75" customHeight="1">
      <c r="A712" s="14"/>
      <c r="B712" s="88"/>
      <c r="C712" s="13"/>
      <c r="D712" s="14"/>
      <c r="E712" s="14"/>
      <c r="F712" s="14"/>
      <c r="G712" s="14"/>
      <c r="H712" s="15"/>
      <c r="I712" s="11"/>
      <c r="J712" s="11"/>
    </row>
    <row r="713" spans="1:10" s="7" customFormat="1">
      <c r="A713" s="14"/>
      <c r="B713" s="88"/>
      <c r="C713" s="13"/>
      <c r="D713" s="14"/>
      <c r="E713" s="14"/>
      <c r="F713" s="14"/>
      <c r="G713" s="14"/>
      <c r="H713" s="15"/>
    </row>
  </sheetData>
  <sheetProtection formatCells="0" formatColumns="0" formatRows="0" insertColumns="0" insertRows="0" insertHyperlinks="0" deleteColumns="0" deleteRows="0" sort="0" autoFilter="0" pivotTables="0"/>
  <mergeCells count="6">
    <mergeCell ref="F602:H602"/>
    <mergeCell ref="F594:H594"/>
    <mergeCell ref="F596:H596"/>
    <mergeCell ref="F598:H598"/>
    <mergeCell ref="F134:H134"/>
    <mergeCell ref="F600:H600"/>
  </mergeCells>
  <phoneticPr fontId="9" type="noConversion"/>
  <pageMargins left="0.98425196850393704" right="0.39370078740157483" top="0.86614173228346458" bottom="0.9055118110236221" header="0.35433070866141736" footer="0.51181102362204722"/>
  <pageSetup paperSize="9" scale="84" orientation="portrait" horizontalDpi="4294967293" verticalDpi="300" r:id="rId1"/>
  <headerFooter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37"/>
  <sheetViews>
    <sheetView showWhiteSpace="0" view="pageBreakPreview" zoomScaleNormal="100" zoomScaleSheetLayoutView="100" workbookViewId="0">
      <selection activeCell="E188" sqref="E188"/>
    </sheetView>
  </sheetViews>
  <sheetFormatPr defaultRowHeight="12.75"/>
  <cols>
    <col min="1" max="1" width="5.140625" style="516" customWidth="1"/>
    <col min="2" max="2" width="40.42578125" style="491" customWidth="1"/>
    <col min="3" max="3" width="6.42578125" style="492" customWidth="1"/>
    <col min="4" max="4" width="11.7109375" style="493" customWidth="1"/>
    <col min="5" max="5" width="14.42578125" style="492" customWidth="1"/>
    <col min="6" max="6" width="16.5703125" style="492" customWidth="1"/>
  </cols>
  <sheetData>
    <row r="1" spans="1:6">
      <c r="A1" s="490"/>
    </row>
    <row r="2" spans="1:6">
      <c r="A2" s="494"/>
      <c r="B2" s="495"/>
      <c r="C2" s="496"/>
      <c r="D2" s="496"/>
      <c r="E2" s="496"/>
      <c r="F2" s="496"/>
    </row>
    <row r="3" spans="1:6" ht="13.9" customHeight="1">
      <c r="A3" s="494"/>
      <c r="B3" s="495"/>
      <c r="C3" s="496"/>
      <c r="D3" s="496"/>
      <c r="E3" s="496"/>
      <c r="F3" s="496"/>
    </row>
    <row r="4" spans="1:6" ht="13.9" customHeight="1">
      <c r="A4" s="497" t="s">
        <v>677</v>
      </c>
      <c r="B4" s="739" t="s">
        <v>678</v>
      </c>
      <c r="C4" s="740"/>
      <c r="D4" s="740"/>
      <c r="E4" s="740"/>
      <c r="F4" s="496"/>
    </row>
    <row r="5" spans="1:6" ht="13.9" customHeight="1">
      <c r="A5" s="494"/>
      <c r="B5" s="495"/>
      <c r="C5" s="496"/>
      <c r="D5" s="496"/>
      <c r="E5" s="496"/>
      <c r="F5" s="496"/>
    </row>
    <row r="6" spans="1:6" ht="27.95" customHeight="1">
      <c r="A6" s="498" t="s">
        <v>679</v>
      </c>
      <c r="B6" s="499" t="s">
        <v>680</v>
      </c>
      <c r="C6" s="500" t="s">
        <v>681</v>
      </c>
      <c r="D6" s="501" t="s">
        <v>682</v>
      </c>
      <c r="E6" s="501" t="s">
        <v>683</v>
      </c>
      <c r="F6" s="501" t="s">
        <v>49</v>
      </c>
    </row>
    <row r="7" spans="1:6" ht="13.9" customHeight="1">
      <c r="A7" s="494"/>
      <c r="B7" s="495"/>
      <c r="C7" s="496"/>
      <c r="D7" s="496"/>
      <c r="E7" s="496"/>
      <c r="F7" s="496"/>
    </row>
    <row r="8" spans="1:6" ht="168" customHeight="1">
      <c r="A8" s="502"/>
      <c r="B8" s="741" t="s">
        <v>995</v>
      </c>
      <c r="C8" s="742"/>
      <c r="D8" s="742"/>
      <c r="E8" s="742"/>
      <c r="F8" s="496"/>
    </row>
    <row r="9" spans="1:6" ht="155.25" customHeight="1">
      <c r="A9" s="503"/>
      <c r="B9" s="741" t="s">
        <v>684</v>
      </c>
      <c r="C9" s="738"/>
      <c r="D9" s="738"/>
      <c r="E9" s="738"/>
      <c r="F9" s="504"/>
    </row>
    <row r="10" spans="1:6" ht="123" customHeight="1">
      <c r="A10" s="503"/>
      <c r="B10" s="741" t="s">
        <v>996</v>
      </c>
      <c r="C10" s="738"/>
      <c r="D10" s="738"/>
      <c r="E10" s="738"/>
      <c r="F10" s="504"/>
    </row>
    <row r="11" spans="1:6" ht="71.25" customHeight="1">
      <c r="A11" s="503"/>
      <c r="B11" s="743" t="s">
        <v>685</v>
      </c>
      <c r="C11" s="738"/>
      <c r="D11" s="738"/>
      <c r="E11" s="738"/>
      <c r="F11" s="504"/>
    </row>
    <row r="12" spans="1:6" ht="117.75" customHeight="1">
      <c r="A12" s="503"/>
      <c r="B12" s="737" t="s">
        <v>686</v>
      </c>
      <c r="C12" s="738"/>
      <c r="D12" s="738"/>
      <c r="E12" s="738"/>
      <c r="F12" s="504"/>
    </row>
    <row r="13" spans="1:6" ht="13.9" customHeight="1">
      <c r="A13" s="494"/>
      <c r="B13" s="495"/>
      <c r="C13" s="496"/>
      <c r="D13" s="496"/>
      <c r="E13" s="496"/>
      <c r="F13" s="496"/>
    </row>
    <row r="14" spans="1:6" ht="13.9" customHeight="1">
      <c r="A14" s="494"/>
      <c r="B14" s="495"/>
      <c r="C14" s="496"/>
      <c r="D14" s="496"/>
      <c r="E14" s="496"/>
      <c r="F14" s="496"/>
    </row>
    <row r="15" spans="1:6" ht="13.9" customHeight="1">
      <c r="A15" s="494"/>
      <c r="B15" s="495"/>
      <c r="C15" s="496"/>
      <c r="D15" s="496"/>
      <c r="E15" s="496"/>
      <c r="F15" s="496"/>
    </row>
    <row r="16" spans="1:6" ht="13.9" customHeight="1">
      <c r="A16" s="494"/>
      <c r="B16" s="495"/>
      <c r="C16" s="496"/>
      <c r="D16" s="496"/>
      <c r="E16" s="496"/>
      <c r="F16" s="496"/>
    </row>
    <row r="17" spans="1:30" ht="13.9" customHeight="1">
      <c r="A17" s="494"/>
      <c r="B17" s="495"/>
      <c r="C17" s="496"/>
      <c r="D17" s="496"/>
      <c r="E17" s="496"/>
      <c r="F17" s="496"/>
    </row>
    <row r="18" spans="1:30" ht="24.75" customHeight="1">
      <c r="A18" s="502"/>
      <c r="B18" s="505"/>
      <c r="C18" s="496"/>
      <c r="E18" s="496"/>
      <c r="F18" s="496"/>
    </row>
    <row r="19" spans="1:30" ht="21" customHeight="1">
      <c r="A19" s="502"/>
      <c r="B19" s="505"/>
      <c r="C19" s="496"/>
      <c r="E19" s="496"/>
      <c r="F19" s="496"/>
    </row>
    <row r="20" spans="1:30" ht="14.25" customHeight="1">
      <c r="A20" s="502"/>
      <c r="B20" s="502"/>
      <c r="C20" s="496"/>
      <c r="E20" s="496"/>
      <c r="F20" s="496"/>
    </row>
    <row r="21" spans="1:30" s="511" customFormat="1" ht="15">
      <c r="A21" s="503"/>
      <c r="B21" s="506"/>
      <c r="C21" s="507"/>
      <c r="D21" s="507"/>
      <c r="E21" s="507"/>
      <c r="F21" s="507"/>
      <c r="G21" s="507"/>
      <c r="H21" s="508"/>
      <c r="I21" s="507"/>
      <c r="J21" s="508"/>
      <c r="K21" s="508"/>
      <c r="L21" s="508"/>
      <c r="M21" s="508"/>
      <c r="N21" s="508"/>
      <c r="O21" s="508"/>
      <c r="P21" s="508"/>
      <c r="Q21" s="508"/>
      <c r="R21" s="508"/>
      <c r="S21" s="508"/>
      <c r="T21" s="508"/>
      <c r="U21" s="508"/>
      <c r="V21" s="508"/>
      <c r="W21" s="509"/>
      <c r="X21" s="510"/>
      <c r="Y21" s="510"/>
      <c r="Z21" s="510"/>
      <c r="AA21" s="509"/>
      <c r="AB21" s="509"/>
      <c r="AC21" s="509"/>
      <c r="AD21" s="509"/>
    </row>
    <row r="22" spans="1:30" s="511" customFormat="1" ht="15">
      <c r="A22" s="503"/>
      <c r="B22" s="512"/>
      <c r="C22" s="513"/>
      <c r="D22" s="513"/>
      <c r="E22" s="513"/>
      <c r="F22" s="513"/>
      <c r="G22" s="514"/>
      <c r="H22" s="515"/>
      <c r="I22" s="514"/>
      <c r="J22" s="515"/>
      <c r="K22" s="515"/>
      <c r="L22" s="515"/>
      <c r="M22" s="515"/>
      <c r="N22" s="515"/>
      <c r="O22" s="515"/>
      <c r="P22" s="515"/>
      <c r="Q22" s="515"/>
      <c r="R22" s="515"/>
      <c r="S22" s="515"/>
      <c r="T22" s="515"/>
      <c r="U22" s="515"/>
      <c r="V22" s="515"/>
      <c r="W22" s="509"/>
      <c r="X22" s="510"/>
      <c r="Y22" s="510"/>
      <c r="Z22" s="510"/>
      <c r="AA22" s="509"/>
      <c r="AB22" s="509"/>
      <c r="AC22" s="509"/>
      <c r="AD22" s="509"/>
    </row>
    <row r="23" spans="1:30">
      <c r="B23" s="517" t="s">
        <v>687</v>
      </c>
      <c r="C23" s="518"/>
      <c r="D23" s="496"/>
      <c r="E23" s="518"/>
      <c r="F23" s="518"/>
    </row>
    <row r="24" spans="1:30">
      <c r="B24" s="517"/>
      <c r="C24" s="518"/>
      <c r="D24" s="496"/>
      <c r="E24" s="518"/>
      <c r="F24" s="518"/>
    </row>
    <row r="25" spans="1:30" ht="25.5">
      <c r="A25" s="516" t="s">
        <v>33</v>
      </c>
      <c r="B25" s="702" t="s">
        <v>688</v>
      </c>
      <c r="C25" s="518" t="s">
        <v>38</v>
      </c>
      <c r="D25" s="496">
        <v>1</v>
      </c>
      <c r="E25" s="518"/>
      <c r="F25" s="518">
        <f>D25*E25</f>
        <v>0</v>
      </c>
    </row>
    <row r="26" spans="1:30">
      <c r="B26" s="517"/>
      <c r="C26" s="518"/>
      <c r="D26" s="496"/>
      <c r="E26" s="518"/>
      <c r="F26" s="518"/>
    </row>
    <row r="27" spans="1:30" ht="51">
      <c r="A27" s="516" t="s">
        <v>34</v>
      </c>
      <c r="B27" s="702" t="s">
        <v>689</v>
      </c>
      <c r="C27" s="518" t="s">
        <v>38</v>
      </c>
      <c r="D27" s="496">
        <v>1</v>
      </c>
      <c r="E27" s="518"/>
      <c r="F27" s="518">
        <f>D27*E27</f>
        <v>0</v>
      </c>
    </row>
    <row r="28" spans="1:30" ht="25.5">
      <c r="B28" s="520" t="s">
        <v>690</v>
      </c>
      <c r="C28" s="518" t="s">
        <v>38</v>
      </c>
      <c r="D28" s="496">
        <v>1</v>
      </c>
      <c r="E28" s="518"/>
      <c r="F28" s="518">
        <f>D28*E28</f>
        <v>0</v>
      </c>
    </row>
    <row r="29" spans="1:30" ht="18.75" customHeight="1">
      <c r="B29" s="520" t="s">
        <v>691</v>
      </c>
      <c r="C29" s="518" t="s">
        <v>38</v>
      </c>
      <c r="D29" s="496">
        <v>3</v>
      </c>
      <c r="E29" s="518"/>
      <c r="F29" s="518">
        <f>D29*E29</f>
        <v>0</v>
      </c>
    </row>
    <row r="30" spans="1:30" ht="14.25" customHeight="1">
      <c r="B30" s="520"/>
      <c r="C30" s="518" t="s">
        <v>692</v>
      </c>
      <c r="D30" s="496">
        <v>1</v>
      </c>
      <c r="E30" s="518"/>
      <c r="F30" s="518">
        <f>D30*E30</f>
        <v>0</v>
      </c>
    </row>
    <row r="31" spans="1:30">
      <c r="B31" s="517"/>
      <c r="C31" s="518"/>
      <c r="D31" s="496"/>
      <c r="E31" s="518"/>
      <c r="F31" s="518"/>
    </row>
    <row r="32" spans="1:30" ht="78.75" customHeight="1">
      <c r="A32" s="516" t="s">
        <v>35</v>
      </c>
      <c r="B32" s="523" t="s">
        <v>693</v>
      </c>
      <c r="C32" s="522"/>
      <c r="D32" s="522"/>
      <c r="E32" s="522"/>
      <c r="F32" s="522"/>
    </row>
    <row r="33" spans="1:6" ht="26.25" customHeight="1">
      <c r="B33" s="523" t="s">
        <v>694</v>
      </c>
      <c r="C33" s="524" t="s">
        <v>38</v>
      </c>
      <c r="D33" s="493">
        <v>1</v>
      </c>
      <c r="E33" s="522"/>
      <c r="F33" s="518">
        <f t="shared" ref="F33:F46" si="0">D33*E33</f>
        <v>0</v>
      </c>
    </row>
    <row r="34" spans="1:6" ht="39.75" customHeight="1">
      <c r="B34" s="521" t="s">
        <v>695</v>
      </c>
      <c r="C34" s="524" t="s">
        <v>38</v>
      </c>
      <c r="D34" s="493">
        <v>1</v>
      </c>
      <c r="E34" s="522"/>
      <c r="F34" s="518">
        <f t="shared" si="0"/>
        <v>0</v>
      </c>
    </row>
    <row r="35" spans="1:6" ht="16.5" customHeight="1">
      <c r="B35" s="523" t="s">
        <v>696</v>
      </c>
      <c r="C35" s="524" t="s">
        <v>38</v>
      </c>
      <c r="D35" s="493">
        <v>2</v>
      </c>
      <c r="E35" s="522"/>
      <c r="F35" s="518">
        <f t="shared" si="0"/>
        <v>0</v>
      </c>
    </row>
    <row r="36" spans="1:6" ht="16.5" customHeight="1">
      <c r="B36" s="523" t="s">
        <v>697</v>
      </c>
      <c r="C36" s="524" t="s">
        <v>38</v>
      </c>
      <c r="D36" s="493">
        <v>2</v>
      </c>
      <c r="E36" s="522"/>
      <c r="F36" s="518">
        <f t="shared" si="0"/>
        <v>0</v>
      </c>
    </row>
    <row r="37" spans="1:6" ht="16.5" customHeight="1">
      <c r="B37" s="523" t="s">
        <v>698</v>
      </c>
      <c r="C37" s="524" t="s">
        <v>38</v>
      </c>
      <c r="D37" s="493">
        <v>17</v>
      </c>
      <c r="E37" s="493"/>
      <c r="F37" s="518">
        <f t="shared" si="0"/>
        <v>0</v>
      </c>
    </row>
    <row r="38" spans="1:6" ht="16.5" customHeight="1">
      <c r="B38" s="523" t="s">
        <v>699</v>
      </c>
      <c r="C38" s="524" t="s">
        <v>38</v>
      </c>
      <c r="D38" s="493">
        <v>14</v>
      </c>
      <c r="E38" s="493"/>
      <c r="F38" s="518">
        <f t="shared" si="0"/>
        <v>0</v>
      </c>
    </row>
    <row r="39" spans="1:6" ht="16.5" customHeight="1">
      <c r="B39" s="523" t="s">
        <v>700</v>
      </c>
      <c r="C39" s="524" t="s">
        <v>38</v>
      </c>
      <c r="D39" s="493">
        <v>2</v>
      </c>
      <c r="E39" s="493"/>
      <c r="F39" s="518">
        <f t="shared" si="0"/>
        <v>0</v>
      </c>
    </row>
    <row r="40" spans="1:6" ht="16.5" customHeight="1">
      <c r="B40" s="523" t="s">
        <v>701</v>
      </c>
      <c r="C40" s="524" t="s">
        <v>38</v>
      </c>
      <c r="D40" s="493">
        <v>3</v>
      </c>
      <c r="E40" s="493"/>
      <c r="F40" s="518">
        <f t="shared" si="0"/>
        <v>0</v>
      </c>
    </row>
    <row r="41" spans="1:6" ht="16.5" customHeight="1">
      <c r="B41" s="523" t="s">
        <v>702</v>
      </c>
      <c r="C41" s="524" t="s">
        <v>38</v>
      </c>
      <c r="D41" s="493">
        <v>1</v>
      </c>
      <c r="E41" s="493"/>
      <c r="F41" s="518">
        <f t="shared" si="0"/>
        <v>0</v>
      </c>
    </row>
    <row r="42" spans="1:6" ht="16.5" customHeight="1">
      <c r="B42" s="523" t="s">
        <v>703</v>
      </c>
      <c r="C42" s="524" t="s">
        <v>38</v>
      </c>
      <c r="D42" s="493">
        <v>1</v>
      </c>
      <c r="E42" s="493"/>
      <c r="F42" s="518">
        <f t="shared" si="0"/>
        <v>0</v>
      </c>
    </row>
    <row r="43" spans="1:6" ht="16.5" customHeight="1">
      <c r="B43" s="523" t="s">
        <v>704</v>
      </c>
      <c r="C43" s="524" t="s">
        <v>38</v>
      </c>
      <c r="D43" s="493">
        <v>1</v>
      </c>
      <c r="E43" s="493"/>
      <c r="F43" s="518">
        <f t="shared" si="0"/>
        <v>0</v>
      </c>
    </row>
    <row r="44" spans="1:6" ht="16.5" customHeight="1">
      <c r="B44" s="523" t="s">
        <v>705</v>
      </c>
      <c r="C44" s="524" t="s">
        <v>38</v>
      </c>
      <c r="D44" s="493">
        <v>1</v>
      </c>
      <c r="E44" s="493"/>
      <c r="F44" s="518">
        <f t="shared" si="0"/>
        <v>0</v>
      </c>
    </row>
    <row r="45" spans="1:6" ht="30" customHeight="1">
      <c r="B45" s="523" t="s">
        <v>706</v>
      </c>
      <c r="C45" s="524" t="s">
        <v>38</v>
      </c>
      <c r="D45" s="493">
        <v>1</v>
      </c>
      <c r="E45" s="493"/>
      <c r="F45" s="518">
        <f t="shared" si="0"/>
        <v>0</v>
      </c>
    </row>
    <row r="46" spans="1:6" ht="42" customHeight="1">
      <c r="B46" s="523" t="s">
        <v>707</v>
      </c>
      <c r="C46" s="524" t="s">
        <v>692</v>
      </c>
      <c r="D46" s="493">
        <v>1</v>
      </c>
      <c r="E46" s="493"/>
      <c r="F46" s="518">
        <f t="shared" si="0"/>
        <v>0</v>
      </c>
    </row>
    <row r="47" spans="1:6" ht="18" customHeight="1">
      <c r="B47" s="525"/>
      <c r="C47" s="526"/>
      <c r="E47" s="493"/>
      <c r="F47" s="496"/>
    </row>
    <row r="48" spans="1:6" ht="76.5" customHeight="1">
      <c r="A48" s="516" t="s">
        <v>36</v>
      </c>
      <c r="B48" s="523" t="s">
        <v>708</v>
      </c>
      <c r="C48" s="527"/>
      <c r="D48" s="522"/>
      <c r="E48" s="522"/>
      <c r="F48" s="522"/>
    </row>
    <row r="49" spans="1:6" ht="15" customHeight="1">
      <c r="B49" s="523" t="s">
        <v>709</v>
      </c>
      <c r="C49" s="526" t="s">
        <v>38</v>
      </c>
      <c r="D49" s="493">
        <v>1</v>
      </c>
      <c r="E49" s="522"/>
      <c r="F49" s="518">
        <f t="shared" ref="F49:F57" si="1">D49*E49</f>
        <v>0</v>
      </c>
    </row>
    <row r="50" spans="1:6" ht="37.5" customHeight="1">
      <c r="B50" s="528" t="s">
        <v>710</v>
      </c>
      <c r="C50" s="526" t="s">
        <v>38</v>
      </c>
      <c r="D50" s="493">
        <v>1</v>
      </c>
      <c r="E50" s="522"/>
      <c r="F50" s="518">
        <f t="shared" si="1"/>
        <v>0</v>
      </c>
    </row>
    <row r="51" spans="1:6" ht="18" customHeight="1">
      <c r="B51" s="525" t="s">
        <v>697</v>
      </c>
      <c r="C51" s="526" t="s">
        <v>38</v>
      </c>
      <c r="D51" s="493">
        <v>1</v>
      </c>
      <c r="E51" s="493"/>
      <c r="F51" s="518">
        <f t="shared" si="1"/>
        <v>0</v>
      </c>
    </row>
    <row r="52" spans="1:6" ht="18" customHeight="1">
      <c r="B52" s="525" t="s">
        <v>698</v>
      </c>
      <c r="C52" s="526" t="s">
        <v>38</v>
      </c>
      <c r="D52" s="493">
        <v>7</v>
      </c>
      <c r="E52" s="493"/>
      <c r="F52" s="518">
        <f t="shared" si="1"/>
        <v>0</v>
      </c>
    </row>
    <row r="53" spans="1:6" ht="18" customHeight="1">
      <c r="B53" s="525" t="s">
        <v>699</v>
      </c>
      <c r="C53" s="526" t="s">
        <v>38</v>
      </c>
      <c r="D53" s="493">
        <v>12</v>
      </c>
      <c r="E53" s="493"/>
      <c r="F53" s="518">
        <f t="shared" si="1"/>
        <v>0</v>
      </c>
    </row>
    <row r="54" spans="1:6" ht="18" customHeight="1">
      <c r="B54" s="525" t="s">
        <v>703</v>
      </c>
      <c r="C54" s="526" t="s">
        <v>38</v>
      </c>
      <c r="D54" s="493">
        <v>1</v>
      </c>
      <c r="E54" s="493"/>
      <c r="F54" s="518">
        <f t="shared" si="1"/>
        <v>0</v>
      </c>
    </row>
    <row r="55" spans="1:6" ht="18" customHeight="1">
      <c r="B55" s="525" t="s">
        <v>704</v>
      </c>
      <c r="C55" s="526" t="s">
        <v>38</v>
      </c>
      <c r="D55" s="493">
        <v>1</v>
      </c>
      <c r="E55" s="493"/>
      <c r="F55" s="518">
        <f t="shared" si="1"/>
        <v>0</v>
      </c>
    </row>
    <row r="56" spans="1:6" ht="27.75" customHeight="1">
      <c r="B56" s="525" t="s">
        <v>706</v>
      </c>
      <c r="C56" s="526" t="s">
        <v>38</v>
      </c>
      <c r="D56" s="493">
        <v>1</v>
      </c>
      <c r="E56" s="493"/>
      <c r="F56" s="518">
        <f t="shared" si="1"/>
        <v>0</v>
      </c>
    </row>
    <row r="57" spans="1:6" ht="38.25" customHeight="1">
      <c r="B57" s="525" t="s">
        <v>711</v>
      </c>
      <c r="C57" s="526" t="s">
        <v>692</v>
      </c>
      <c r="D57" s="493">
        <v>1</v>
      </c>
      <c r="E57" s="493"/>
      <c r="F57" s="518">
        <f t="shared" si="1"/>
        <v>0</v>
      </c>
    </row>
    <row r="58" spans="1:6" ht="19.5" customHeight="1">
      <c r="B58" s="525"/>
      <c r="C58" s="526"/>
      <c r="E58" s="493"/>
      <c r="F58" s="496"/>
    </row>
    <row r="59" spans="1:6" ht="79.5" customHeight="1">
      <c r="A59" s="516" t="s">
        <v>37</v>
      </c>
      <c r="B59" s="523" t="s">
        <v>712</v>
      </c>
      <c r="C59" s="527"/>
      <c r="D59" s="522"/>
      <c r="E59" s="493"/>
      <c r="F59" s="496"/>
    </row>
    <row r="60" spans="1:6" ht="19.5" customHeight="1">
      <c r="B60" s="523" t="s">
        <v>713</v>
      </c>
      <c r="C60" s="526" t="s">
        <v>38</v>
      </c>
      <c r="D60" s="493">
        <v>1</v>
      </c>
      <c r="E60" s="493"/>
      <c r="F60" s="518">
        <f t="shared" ref="F60:F68" si="2">D60*E60</f>
        <v>0</v>
      </c>
    </row>
    <row r="61" spans="1:6" ht="42" customHeight="1">
      <c r="B61" s="528" t="s">
        <v>710</v>
      </c>
      <c r="C61" s="526" t="s">
        <v>38</v>
      </c>
      <c r="D61" s="493">
        <v>1</v>
      </c>
      <c r="E61" s="493"/>
      <c r="F61" s="518">
        <f t="shared" si="2"/>
        <v>0</v>
      </c>
    </row>
    <row r="62" spans="1:6" ht="19.5" customHeight="1">
      <c r="B62" s="525" t="s">
        <v>714</v>
      </c>
      <c r="C62" s="526" t="s">
        <v>38</v>
      </c>
      <c r="D62" s="493">
        <v>1</v>
      </c>
      <c r="E62" s="493"/>
      <c r="F62" s="518">
        <f t="shared" si="2"/>
        <v>0</v>
      </c>
    </row>
    <row r="63" spans="1:6" ht="19.5" customHeight="1">
      <c r="B63" s="525" t="s">
        <v>698</v>
      </c>
      <c r="C63" s="526" t="s">
        <v>38</v>
      </c>
      <c r="D63" s="493">
        <v>4</v>
      </c>
      <c r="E63" s="493"/>
      <c r="F63" s="518">
        <f t="shared" si="2"/>
        <v>0</v>
      </c>
    </row>
    <row r="64" spans="1:6" ht="19.5" customHeight="1">
      <c r="B64" s="525" t="s">
        <v>699</v>
      </c>
      <c r="C64" s="526" t="s">
        <v>38</v>
      </c>
      <c r="D64" s="493">
        <v>5</v>
      </c>
      <c r="E64" s="493"/>
      <c r="F64" s="518">
        <f t="shared" si="2"/>
        <v>0</v>
      </c>
    </row>
    <row r="65" spans="1:6" ht="19.5" customHeight="1">
      <c r="B65" s="525" t="s">
        <v>703</v>
      </c>
      <c r="C65" s="526" t="s">
        <v>38</v>
      </c>
      <c r="D65" s="493">
        <v>1</v>
      </c>
      <c r="E65" s="493"/>
      <c r="F65" s="518">
        <f t="shared" si="2"/>
        <v>0</v>
      </c>
    </row>
    <row r="66" spans="1:6" ht="19.5" customHeight="1">
      <c r="B66" s="525" t="s">
        <v>704</v>
      </c>
      <c r="C66" s="526" t="s">
        <v>38</v>
      </c>
      <c r="D66" s="493">
        <v>1</v>
      </c>
      <c r="E66" s="493"/>
      <c r="F66" s="518">
        <f t="shared" si="2"/>
        <v>0</v>
      </c>
    </row>
    <row r="67" spans="1:6" ht="33" customHeight="1">
      <c r="B67" s="525" t="s">
        <v>706</v>
      </c>
      <c r="C67" s="526" t="s">
        <v>38</v>
      </c>
      <c r="D67" s="493">
        <v>1</v>
      </c>
      <c r="E67" s="493"/>
      <c r="F67" s="518">
        <f t="shared" si="2"/>
        <v>0</v>
      </c>
    </row>
    <row r="68" spans="1:6" ht="41.25" customHeight="1">
      <c r="B68" s="525" t="s">
        <v>715</v>
      </c>
      <c r="C68" s="526" t="s">
        <v>692</v>
      </c>
      <c r="D68" s="493">
        <v>1</v>
      </c>
      <c r="E68" s="493"/>
      <c r="F68" s="518">
        <f t="shared" si="2"/>
        <v>0</v>
      </c>
    </row>
    <row r="69" spans="1:6" ht="15.75" customHeight="1">
      <c r="B69" s="523"/>
      <c r="C69" s="524"/>
      <c r="E69" s="493"/>
      <c r="F69" s="518"/>
    </row>
    <row r="70" spans="1:6" ht="52.5" customHeight="1">
      <c r="A70" s="516" t="s">
        <v>39</v>
      </c>
      <c r="B70" s="495" t="s">
        <v>716</v>
      </c>
      <c r="C70" s="496"/>
      <c r="D70" s="496"/>
      <c r="E70" s="496"/>
      <c r="F70" s="496"/>
    </row>
    <row r="71" spans="1:6" ht="28.5" customHeight="1">
      <c r="B71" s="495" t="s">
        <v>717</v>
      </c>
      <c r="C71" s="496" t="s">
        <v>340</v>
      </c>
      <c r="D71" s="496">
        <v>5</v>
      </c>
      <c r="E71" s="496"/>
      <c r="F71" s="518">
        <f>D71*E71</f>
        <v>0</v>
      </c>
    </row>
    <row r="72" spans="1:6" ht="15.75" customHeight="1">
      <c r="B72" s="495" t="s">
        <v>718</v>
      </c>
      <c r="C72" s="496" t="s">
        <v>340</v>
      </c>
      <c r="D72" s="496">
        <v>25</v>
      </c>
      <c r="E72" s="496"/>
      <c r="F72" s="518">
        <f>D72*E72</f>
        <v>0</v>
      </c>
    </row>
    <row r="73" spans="1:6" ht="16.5" customHeight="1">
      <c r="B73" s="495" t="s">
        <v>719</v>
      </c>
      <c r="C73" s="496" t="s">
        <v>340</v>
      </c>
      <c r="D73" s="496">
        <v>15</v>
      </c>
      <c r="E73" s="496"/>
      <c r="F73" s="518">
        <f>D73*E73</f>
        <v>0</v>
      </c>
    </row>
    <row r="74" spans="1:6" ht="16.5" customHeight="1">
      <c r="B74" s="495"/>
      <c r="C74" s="496"/>
      <c r="D74" s="496"/>
      <c r="E74" s="496"/>
      <c r="F74" s="496"/>
    </row>
    <row r="75" spans="1:6" ht="90" customHeight="1">
      <c r="A75" s="516" t="s">
        <v>40</v>
      </c>
      <c r="B75" s="523" t="s">
        <v>720</v>
      </c>
      <c r="C75" s="496"/>
      <c r="D75" s="496"/>
      <c r="E75" s="496"/>
      <c r="F75" s="496"/>
    </row>
    <row r="76" spans="1:6" ht="15" customHeight="1">
      <c r="B76" s="521" t="s">
        <v>721</v>
      </c>
      <c r="C76" s="496" t="s">
        <v>340</v>
      </c>
      <c r="D76" s="496">
        <v>1350</v>
      </c>
      <c r="E76" s="496"/>
      <c r="F76" s="518">
        <f>D76*E76</f>
        <v>0</v>
      </c>
    </row>
    <row r="77" spans="1:6" ht="15.75" customHeight="1">
      <c r="B77" s="521" t="s">
        <v>722</v>
      </c>
      <c r="C77" s="496" t="s">
        <v>340</v>
      </c>
      <c r="D77" s="496">
        <v>1480</v>
      </c>
      <c r="E77" s="496"/>
      <c r="F77" s="518">
        <f>D77*E77</f>
        <v>0</v>
      </c>
    </row>
    <row r="78" spans="1:6" ht="15.75" customHeight="1">
      <c r="B78" s="521" t="s">
        <v>723</v>
      </c>
      <c r="C78" s="496" t="s">
        <v>340</v>
      </c>
      <c r="D78" s="496">
        <v>36</v>
      </c>
      <c r="E78" s="496"/>
      <c r="F78" s="518">
        <f>D78*E78</f>
        <v>0</v>
      </c>
    </row>
    <row r="79" spans="1:6" ht="15.75" customHeight="1">
      <c r="B79" s="521" t="s">
        <v>724</v>
      </c>
      <c r="C79" s="496" t="s">
        <v>340</v>
      </c>
      <c r="D79" s="496">
        <v>40</v>
      </c>
      <c r="E79" s="496"/>
      <c r="F79" s="518">
        <f>D79*E79</f>
        <v>0</v>
      </c>
    </row>
    <row r="80" spans="1:6" ht="15.75" customHeight="1">
      <c r="B80" s="495"/>
      <c r="C80" s="496"/>
      <c r="D80" s="496"/>
      <c r="E80" s="518"/>
      <c r="F80" s="518"/>
    </row>
    <row r="81" spans="1:6" ht="38.25" customHeight="1">
      <c r="A81" s="516" t="s">
        <v>41</v>
      </c>
      <c r="B81" s="702" t="s">
        <v>725</v>
      </c>
    </row>
    <row r="82" spans="1:6" ht="15" customHeight="1">
      <c r="B82" s="519"/>
      <c r="E82" s="493"/>
    </row>
    <row r="83" spans="1:6" ht="28.5" customHeight="1">
      <c r="B83" s="703" t="s">
        <v>726</v>
      </c>
      <c r="C83" s="518" t="s">
        <v>38</v>
      </c>
      <c r="D83" s="496">
        <v>5</v>
      </c>
      <c r="E83" s="496"/>
      <c r="F83" s="518">
        <f>D83*E83</f>
        <v>0</v>
      </c>
    </row>
    <row r="84" spans="1:6" ht="11.25" customHeight="1">
      <c r="B84" s="495"/>
      <c r="C84" s="518"/>
      <c r="D84" s="496"/>
      <c r="E84" s="496"/>
      <c r="F84" s="518"/>
    </row>
    <row r="85" spans="1:6" ht="28.5" customHeight="1">
      <c r="B85" s="703" t="s">
        <v>727</v>
      </c>
      <c r="C85" s="518" t="s">
        <v>38</v>
      </c>
      <c r="D85" s="496">
        <v>2</v>
      </c>
      <c r="E85" s="496"/>
      <c r="F85" s="518">
        <f>D85*E85</f>
        <v>0</v>
      </c>
    </row>
    <row r="86" spans="1:6" ht="16.5" customHeight="1">
      <c r="B86" s="495"/>
      <c r="C86" s="518"/>
      <c r="D86" s="496"/>
      <c r="E86" s="496"/>
      <c r="F86" s="518"/>
    </row>
    <row r="87" spans="1:6" ht="28.5" customHeight="1">
      <c r="B87" s="703" t="s">
        <v>728</v>
      </c>
      <c r="C87" s="518" t="s">
        <v>38</v>
      </c>
      <c r="D87" s="496">
        <v>7</v>
      </c>
      <c r="E87" s="496"/>
      <c r="F87" s="518">
        <f>D87*E87</f>
        <v>0</v>
      </c>
    </row>
    <row r="88" spans="1:6" ht="13.5" customHeight="1">
      <c r="B88" s="495"/>
      <c r="C88" s="518"/>
      <c r="D88" s="496"/>
      <c r="E88" s="496"/>
      <c r="F88" s="518"/>
    </row>
    <row r="89" spans="1:6" ht="25.5" customHeight="1">
      <c r="B89" s="703" t="s">
        <v>729</v>
      </c>
      <c r="C89" s="518" t="s">
        <v>38</v>
      </c>
      <c r="D89" s="496">
        <v>1</v>
      </c>
      <c r="E89" s="496"/>
      <c r="F89" s="518">
        <f>D89*E89</f>
        <v>0</v>
      </c>
    </row>
    <row r="90" spans="1:6" ht="17.25" customHeight="1">
      <c r="B90" s="495"/>
      <c r="C90" s="518"/>
      <c r="D90" s="496"/>
      <c r="E90" s="496"/>
      <c r="F90" s="518"/>
    </row>
    <row r="91" spans="1:6" ht="28.5" customHeight="1">
      <c r="B91" s="703" t="s">
        <v>730</v>
      </c>
      <c r="C91" s="518" t="s">
        <v>38</v>
      </c>
      <c r="D91" s="496">
        <v>1</v>
      </c>
      <c r="E91" s="496"/>
      <c r="F91" s="518">
        <f>D91*E91</f>
        <v>0</v>
      </c>
    </row>
    <row r="92" spans="1:6" ht="13.5" customHeight="1">
      <c r="B92" s="495"/>
      <c r="C92" s="518"/>
      <c r="D92" s="496"/>
      <c r="E92" s="496"/>
      <c r="F92" s="518"/>
    </row>
    <row r="93" spans="1:6" ht="39" customHeight="1">
      <c r="B93" s="703" t="s">
        <v>731</v>
      </c>
      <c r="C93" s="518" t="s">
        <v>38</v>
      </c>
      <c r="D93" s="496">
        <v>2</v>
      </c>
      <c r="E93" s="496"/>
      <c r="F93" s="518">
        <f>D93*E93</f>
        <v>0</v>
      </c>
    </row>
    <row r="94" spans="1:6" ht="15.75" customHeight="1">
      <c r="B94" s="495"/>
      <c r="C94" s="518"/>
      <c r="D94" s="496"/>
      <c r="E94" s="496"/>
      <c r="F94" s="518"/>
    </row>
    <row r="95" spans="1:6" ht="37.5" customHeight="1">
      <c r="B95" s="703" t="s">
        <v>732</v>
      </c>
      <c r="C95" s="518" t="s">
        <v>38</v>
      </c>
      <c r="D95" s="496">
        <v>5</v>
      </c>
      <c r="E95" s="496"/>
      <c r="F95" s="518">
        <f>D95*E95</f>
        <v>0</v>
      </c>
    </row>
    <row r="96" spans="1:6" ht="15" customHeight="1">
      <c r="B96" s="495"/>
      <c r="C96" s="518"/>
      <c r="D96" s="496"/>
      <c r="E96" s="496"/>
      <c r="F96" s="518"/>
    </row>
    <row r="97" spans="2:6" ht="27.75" customHeight="1">
      <c r="B97" s="703" t="s">
        <v>733</v>
      </c>
      <c r="C97" s="518" t="s">
        <v>38</v>
      </c>
      <c r="D97" s="496">
        <v>23</v>
      </c>
      <c r="E97" s="496"/>
      <c r="F97" s="518">
        <f>D97*E97</f>
        <v>0</v>
      </c>
    </row>
    <row r="98" spans="2:6" ht="14.25" customHeight="1">
      <c r="B98" s="494"/>
      <c r="C98" s="518"/>
      <c r="D98" s="496"/>
      <c r="E98" s="496"/>
      <c r="F98" s="518"/>
    </row>
    <row r="99" spans="2:6" ht="26.25" customHeight="1">
      <c r="B99" s="703" t="s">
        <v>734</v>
      </c>
      <c r="C99" s="518" t="s">
        <v>38</v>
      </c>
      <c r="D99" s="496">
        <v>5</v>
      </c>
      <c r="E99" s="496"/>
      <c r="F99" s="518">
        <f>D99*E99</f>
        <v>0</v>
      </c>
    </row>
    <row r="100" spans="2:6" ht="15" customHeight="1">
      <c r="B100" s="495"/>
      <c r="C100" s="518"/>
      <c r="D100" s="496"/>
      <c r="E100" s="496"/>
      <c r="F100" s="518"/>
    </row>
    <row r="101" spans="2:6" ht="25.5" customHeight="1">
      <c r="B101" s="703" t="s">
        <v>735</v>
      </c>
      <c r="C101" s="518" t="s">
        <v>38</v>
      </c>
      <c r="D101" s="496">
        <v>9</v>
      </c>
      <c r="E101" s="496"/>
      <c r="F101" s="518">
        <f>D101*E101</f>
        <v>0</v>
      </c>
    </row>
    <row r="102" spans="2:6" ht="15" customHeight="1">
      <c r="B102" s="495"/>
      <c r="C102" s="518"/>
      <c r="D102" s="496"/>
      <c r="E102" s="496"/>
      <c r="F102" s="518"/>
    </row>
    <row r="103" spans="2:6" ht="27.75" customHeight="1">
      <c r="B103" s="703" t="s">
        <v>736</v>
      </c>
      <c r="C103" s="518" t="s">
        <v>38</v>
      </c>
      <c r="D103" s="496">
        <v>2</v>
      </c>
      <c r="E103" s="496"/>
      <c r="F103" s="518">
        <f>D103*E103</f>
        <v>0</v>
      </c>
    </row>
    <row r="104" spans="2:6" ht="14.25" customHeight="1">
      <c r="B104" s="495"/>
      <c r="C104" s="518"/>
      <c r="D104" s="496"/>
      <c r="E104" s="496"/>
      <c r="F104" s="518"/>
    </row>
    <row r="105" spans="2:6" ht="38.25" customHeight="1">
      <c r="B105" s="703" t="s">
        <v>737</v>
      </c>
      <c r="C105" s="518" t="s">
        <v>38</v>
      </c>
      <c r="D105" s="496">
        <v>5</v>
      </c>
      <c r="E105" s="496"/>
      <c r="F105" s="518">
        <f>D105*E105</f>
        <v>0</v>
      </c>
    </row>
    <row r="106" spans="2:6" ht="12.75" customHeight="1">
      <c r="B106" s="495"/>
      <c r="C106" s="518"/>
      <c r="D106" s="496"/>
      <c r="E106" s="496"/>
      <c r="F106" s="518"/>
    </row>
    <row r="107" spans="2:6" ht="25.5" customHeight="1">
      <c r="B107" s="703" t="s">
        <v>738</v>
      </c>
      <c r="C107" s="518" t="s">
        <v>38</v>
      </c>
      <c r="D107" s="496">
        <v>1</v>
      </c>
      <c r="E107" s="496"/>
      <c r="F107" s="518">
        <f>D107*E107</f>
        <v>0</v>
      </c>
    </row>
    <row r="108" spans="2:6" ht="15.75" customHeight="1">
      <c r="B108" s="495"/>
      <c r="C108" s="518"/>
      <c r="D108" s="496"/>
      <c r="E108" s="496"/>
      <c r="F108" s="518"/>
    </row>
    <row r="109" spans="2:6" ht="40.5" customHeight="1">
      <c r="B109" s="703" t="s">
        <v>739</v>
      </c>
      <c r="C109" s="518" t="s">
        <v>38</v>
      </c>
      <c r="D109" s="496">
        <v>1</v>
      </c>
      <c r="E109" s="496"/>
      <c r="F109" s="518">
        <f>D109*E109</f>
        <v>0</v>
      </c>
    </row>
    <row r="110" spans="2:6" ht="14.25" customHeight="1">
      <c r="B110" s="495"/>
      <c r="C110" s="518"/>
      <c r="D110" s="496"/>
      <c r="E110" s="496"/>
      <c r="F110" s="518"/>
    </row>
    <row r="111" spans="2:6" ht="27" customHeight="1">
      <c r="B111" s="703" t="s">
        <v>740</v>
      </c>
      <c r="C111" s="518" t="s">
        <v>38</v>
      </c>
      <c r="D111" s="496">
        <v>1</v>
      </c>
      <c r="E111" s="496"/>
      <c r="F111" s="518">
        <f>D111*E111</f>
        <v>0</v>
      </c>
    </row>
    <row r="112" spans="2:6" ht="14.25" customHeight="1">
      <c r="B112" s="495"/>
      <c r="C112" s="518"/>
      <c r="D112" s="496"/>
      <c r="E112" s="496"/>
      <c r="F112" s="518"/>
    </row>
    <row r="113" spans="1:6" ht="16.5" customHeight="1">
      <c r="A113" s="516" t="s">
        <v>42</v>
      </c>
      <c r="B113" s="495" t="s">
        <v>741</v>
      </c>
      <c r="C113" s="518" t="s">
        <v>38</v>
      </c>
      <c r="D113" s="496">
        <v>1</v>
      </c>
      <c r="E113" s="496"/>
      <c r="F113" s="518">
        <f>D113*E113</f>
        <v>0</v>
      </c>
    </row>
    <row r="114" spans="1:6" ht="12" customHeight="1">
      <c r="B114" s="495"/>
      <c r="C114" s="518"/>
      <c r="D114" s="496"/>
      <c r="E114" s="496"/>
      <c r="F114" s="518"/>
    </row>
    <row r="115" spans="1:6" ht="15" customHeight="1">
      <c r="A115" s="516" t="s">
        <v>43</v>
      </c>
      <c r="B115" s="495" t="s">
        <v>742</v>
      </c>
      <c r="C115" s="518" t="s">
        <v>38</v>
      </c>
      <c r="D115" s="496">
        <v>1</v>
      </c>
      <c r="E115" s="496"/>
      <c r="F115" s="518">
        <f>D115*E115</f>
        <v>0</v>
      </c>
    </row>
    <row r="116" spans="1:6" ht="15" customHeight="1">
      <c r="B116" s="495"/>
      <c r="C116" s="518"/>
      <c r="D116" s="496"/>
      <c r="E116" s="496"/>
      <c r="F116" s="518"/>
    </row>
    <row r="117" spans="1:6" ht="76.5" customHeight="1">
      <c r="A117" s="516" t="s">
        <v>44</v>
      </c>
      <c r="B117" s="523" t="s">
        <v>997</v>
      </c>
    </row>
    <row r="118" spans="1:6" ht="25.5">
      <c r="B118" s="521" t="s">
        <v>743</v>
      </c>
      <c r="C118" s="492" t="s">
        <v>340</v>
      </c>
      <c r="D118" s="493">
        <v>50</v>
      </c>
      <c r="F118" s="518">
        <f>D118*E118</f>
        <v>0</v>
      </c>
    </row>
    <row r="119" spans="1:6" ht="25.5">
      <c r="B119" s="521" t="s">
        <v>744</v>
      </c>
      <c r="C119" s="492" t="s">
        <v>340</v>
      </c>
      <c r="D119" s="493">
        <v>100</v>
      </c>
      <c r="F119" s="518">
        <f>D119*E119</f>
        <v>0</v>
      </c>
    </row>
    <row r="120" spans="1:6">
      <c r="B120" s="521"/>
      <c r="F120" s="518"/>
    </row>
    <row r="121" spans="1:6" ht="25.5">
      <c r="A121" s="516" t="s">
        <v>45</v>
      </c>
      <c r="B121" s="523" t="s">
        <v>745</v>
      </c>
      <c r="C121" s="492" t="s">
        <v>340</v>
      </c>
      <c r="D121" s="493">
        <v>40</v>
      </c>
      <c r="F121" s="518">
        <f>D121*E121</f>
        <v>0</v>
      </c>
    </row>
    <row r="122" spans="1:6">
      <c r="B122" s="521"/>
      <c r="F122" s="518"/>
    </row>
    <row r="123" spans="1:6">
      <c r="A123" s="516" t="s">
        <v>46</v>
      </c>
      <c r="B123" s="529" t="s">
        <v>746</v>
      </c>
      <c r="C123" s="530"/>
      <c r="D123" s="530"/>
      <c r="E123" s="530"/>
      <c r="F123" s="531"/>
    </row>
    <row r="124" spans="1:6">
      <c r="B124" s="529" t="s">
        <v>747</v>
      </c>
      <c r="C124" s="532" t="s">
        <v>340</v>
      </c>
      <c r="D124" s="530">
        <v>200</v>
      </c>
      <c r="E124" s="530"/>
      <c r="F124" s="518">
        <f>D124*E124</f>
        <v>0</v>
      </c>
    </row>
    <row r="125" spans="1:6">
      <c r="B125" s="529" t="s">
        <v>748</v>
      </c>
      <c r="C125" s="532" t="s">
        <v>340</v>
      </c>
      <c r="D125" s="533">
        <v>400</v>
      </c>
      <c r="E125" s="531"/>
      <c r="F125" s="518">
        <f>D125*E125</f>
        <v>0</v>
      </c>
    </row>
    <row r="126" spans="1:6">
      <c r="B126" s="521"/>
      <c r="F126" s="518"/>
    </row>
    <row r="127" spans="1:6" ht="62.25" customHeight="1">
      <c r="A127" s="516" t="s">
        <v>47</v>
      </c>
      <c r="B127" s="704" t="s">
        <v>749</v>
      </c>
      <c r="C127" s="492" t="s">
        <v>38</v>
      </c>
      <c r="D127" s="493">
        <v>23</v>
      </c>
      <c r="F127" s="518">
        <f>D127*E127</f>
        <v>0</v>
      </c>
    </row>
    <row r="128" spans="1:6">
      <c r="B128" s="521"/>
      <c r="F128" s="518"/>
    </row>
    <row r="129" spans="1:6" ht="63.75">
      <c r="A129" s="516" t="s">
        <v>48</v>
      </c>
      <c r="B129" s="704" t="s">
        <v>750</v>
      </c>
      <c r="C129" s="492" t="s">
        <v>38</v>
      </c>
      <c r="D129" s="493">
        <v>37</v>
      </c>
      <c r="F129" s="518">
        <f>D129*E129</f>
        <v>0</v>
      </c>
    </row>
    <row r="130" spans="1:6">
      <c r="B130" s="521"/>
      <c r="C130" s="493"/>
      <c r="E130" s="493"/>
      <c r="F130" s="496"/>
    </row>
    <row r="131" spans="1:6" ht="51">
      <c r="A131" s="516" t="s">
        <v>94</v>
      </c>
      <c r="B131" s="705" t="s">
        <v>751</v>
      </c>
      <c r="C131" s="493" t="s">
        <v>38</v>
      </c>
      <c r="D131" s="493">
        <v>2</v>
      </c>
      <c r="E131" s="493"/>
      <c r="F131" s="518">
        <f>D131*E131</f>
        <v>0</v>
      </c>
    </row>
    <row r="132" spans="1:6">
      <c r="B132" s="521"/>
      <c r="C132" s="493"/>
      <c r="E132" s="493"/>
      <c r="F132" s="496"/>
    </row>
    <row r="133" spans="1:6" ht="51">
      <c r="A133" s="516" t="s">
        <v>68</v>
      </c>
      <c r="B133" s="705" t="s">
        <v>752</v>
      </c>
      <c r="C133" s="493" t="s">
        <v>38</v>
      </c>
      <c r="D133" s="493">
        <v>7</v>
      </c>
      <c r="E133" s="493"/>
      <c r="F133" s="518">
        <f>D133*E133</f>
        <v>0</v>
      </c>
    </row>
    <row r="134" spans="1:6">
      <c r="B134" s="521"/>
      <c r="F134" s="518"/>
    </row>
    <row r="135" spans="1:6" ht="38.25">
      <c r="A135" s="516" t="s">
        <v>70</v>
      </c>
      <c r="B135" s="704" t="s">
        <v>998</v>
      </c>
      <c r="C135" s="492" t="s">
        <v>38</v>
      </c>
      <c r="D135" s="493">
        <v>14</v>
      </c>
      <c r="F135" s="518">
        <f>D135*E135</f>
        <v>0</v>
      </c>
    </row>
    <row r="136" spans="1:6">
      <c r="B136" s="534"/>
      <c r="F136" s="518"/>
    </row>
    <row r="137" spans="1:6" ht="76.5">
      <c r="A137" s="516" t="s">
        <v>71</v>
      </c>
      <c r="B137" s="523" t="s">
        <v>999</v>
      </c>
      <c r="C137" s="493" t="s">
        <v>692</v>
      </c>
      <c r="D137" s="493">
        <v>1</v>
      </c>
      <c r="F137" s="518">
        <f>D137*E137</f>
        <v>0</v>
      </c>
    </row>
    <row r="138" spans="1:6">
      <c r="B138" s="523"/>
      <c r="F138" s="518"/>
    </row>
    <row r="139" spans="1:6" ht="44.25" customHeight="1">
      <c r="A139" s="516" t="s">
        <v>88</v>
      </c>
      <c r="B139" s="523" t="s">
        <v>1000</v>
      </c>
      <c r="C139" s="492" t="s">
        <v>340</v>
      </c>
      <c r="D139" s="493">
        <v>40</v>
      </c>
      <c r="F139" s="518">
        <f>D139*E139</f>
        <v>0</v>
      </c>
    </row>
    <row r="140" spans="1:6">
      <c r="B140" s="523"/>
      <c r="F140" s="518"/>
    </row>
    <row r="141" spans="1:6" ht="51">
      <c r="A141" s="516" t="s">
        <v>179</v>
      </c>
      <c r="B141" s="523" t="s">
        <v>1001</v>
      </c>
      <c r="C141" s="492" t="s">
        <v>340</v>
      </c>
      <c r="D141" s="493">
        <v>20</v>
      </c>
      <c r="F141" s="518">
        <f>D141*E141</f>
        <v>0</v>
      </c>
    </row>
    <row r="142" spans="1:6">
      <c r="B142" s="534"/>
      <c r="F142" s="518"/>
    </row>
    <row r="143" spans="1:6">
      <c r="B143" s="517" t="s">
        <v>753</v>
      </c>
      <c r="C143" s="518"/>
      <c r="D143" s="496"/>
      <c r="E143" s="518"/>
      <c r="F143" s="535">
        <f>SUM(F25:F141)</f>
        <v>0</v>
      </c>
    </row>
    <row r="144" spans="1:6">
      <c r="B144" s="517"/>
      <c r="C144" s="518"/>
      <c r="D144" s="496"/>
      <c r="E144" s="518"/>
      <c r="F144" s="518"/>
    </row>
    <row r="145" spans="1:6">
      <c r="B145" s="517"/>
      <c r="C145" s="518"/>
      <c r="D145" s="496"/>
      <c r="E145" s="518"/>
      <c r="F145" s="518"/>
    </row>
    <row r="146" spans="1:6">
      <c r="B146" s="517"/>
      <c r="C146" s="518"/>
      <c r="D146" s="496"/>
      <c r="E146" s="518"/>
      <c r="F146" s="518"/>
    </row>
    <row r="147" spans="1:6">
      <c r="B147" s="517"/>
      <c r="C147" s="518"/>
      <c r="D147" s="496"/>
      <c r="E147" s="518"/>
      <c r="F147" s="518"/>
    </row>
    <row r="148" spans="1:6">
      <c r="B148" s="517"/>
      <c r="C148" s="518"/>
      <c r="D148" s="496"/>
      <c r="E148" s="518"/>
      <c r="F148" s="518"/>
    </row>
    <row r="149" spans="1:6">
      <c r="B149" s="517"/>
      <c r="C149" s="518"/>
      <c r="D149" s="496"/>
      <c r="E149" s="518"/>
      <c r="F149" s="518"/>
    </row>
    <row r="150" spans="1:6">
      <c r="B150" s="517"/>
      <c r="C150" s="518"/>
      <c r="D150" s="496"/>
      <c r="E150" s="518"/>
      <c r="F150" s="518"/>
    </row>
    <row r="151" spans="1:6">
      <c r="B151" s="517"/>
      <c r="C151" s="518"/>
      <c r="D151" s="496"/>
      <c r="E151" s="518"/>
      <c r="F151" s="518"/>
    </row>
    <row r="152" spans="1:6">
      <c r="B152" s="517"/>
      <c r="C152" s="518"/>
      <c r="D152" s="496"/>
      <c r="E152" s="518"/>
      <c r="F152" s="518"/>
    </row>
    <row r="153" spans="1:6">
      <c r="B153" s="517"/>
      <c r="C153" s="518"/>
      <c r="D153" s="496"/>
      <c r="E153" s="518"/>
      <c r="F153" s="518"/>
    </row>
    <row r="154" spans="1:6">
      <c r="B154" s="517"/>
      <c r="C154" s="518"/>
      <c r="D154" s="496"/>
      <c r="E154" s="518"/>
      <c r="F154" s="518"/>
    </row>
    <row r="155" spans="1:6">
      <c r="B155" s="517"/>
      <c r="C155" s="518"/>
      <c r="D155" s="496"/>
      <c r="E155" s="518"/>
      <c r="F155" s="518"/>
    </row>
    <row r="156" spans="1:6">
      <c r="B156" s="517"/>
      <c r="C156" s="518"/>
      <c r="D156" s="496"/>
      <c r="E156" s="518"/>
      <c r="F156" s="518"/>
    </row>
    <row r="157" spans="1:6">
      <c r="B157" s="517"/>
      <c r="C157" s="518"/>
      <c r="D157" s="496"/>
      <c r="E157" s="518"/>
      <c r="F157" s="518"/>
    </row>
    <row r="158" spans="1:6" ht="14.25" customHeight="1">
      <c r="B158" s="517" t="s">
        <v>1002</v>
      </c>
      <c r="C158" s="518"/>
      <c r="D158" s="496"/>
      <c r="E158" s="518"/>
      <c r="F158" s="518"/>
    </row>
    <row r="159" spans="1:6">
      <c r="B159" s="517"/>
      <c r="C159" s="518"/>
      <c r="D159" s="496"/>
      <c r="E159" s="518"/>
      <c r="F159" s="518"/>
    </row>
    <row r="160" spans="1:6" ht="25.5">
      <c r="A160" s="516" t="s">
        <v>33</v>
      </c>
      <c r="B160" s="521" t="s">
        <v>754</v>
      </c>
      <c r="C160" s="492" t="s">
        <v>340</v>
      </c>
      <c r="D160" s="493">
        <v>20</v>
      </c>
      <c r="E160" s="518"/>
      <c r="F160" s="518">
        <f>D160*E160</f>
        <v>0</v>
      </c>
    </row>
    <row r="161" spans="1:6">
      <c r="B161" s="517"/>
      <c r="C161" s="518"/>
      <c r="D161" s="496"/>
      <c r="E161" s="518"/>
      <c r="F161" s="518"/>
    </row>
    <row r="162" spans="1:6" ht="39.75" customHeight="1">
      <c r="A162" s="516" t="s">
        <v>34</v>
      </c>
      <c r="B162" s="703" t="s">
        <v>755</v>
      </c>
      <c r="C162" s="496"/>
      <c r="D162" s="496"/>
      <c r="E162" s="496"/>
      <c r="F162" s="496"/>
    </row>
    <row r="163" spans="1:6" ht="25.5">
      <c r="B163" s="536" t="s">
        <v>1004</v>
      </c>
      <c r="C163" s="496"/>
      <c r="D163" s="496"/>
      <c r="E163" s="537"/>
      <c r="F163" s="518"/>
    </row>
    <row r="164" spans="1:6">
      <c r="B164" s="536" t="s">
        <v>1005</v>
      </c>
      <c r="C164" s="496"/>
      <c r="D164" s="496"/>
      <c r="E164" s="538"/>
      <c r="F164" s="539"/>
    </row>
    <row r="165" spans="1:6">
      <c r="B165" s="536" t="s">
        <v>1003</v>
      </c>
      <c r="C165" s="496"/>
      <c r="D165" s="496"/>
      <c r="E165" s="538"/>
      <c r="F165" s="539"/>
    </row>
    <row r="166" spans="1:6">
      <c r="B166" s="536" t="s">
        <v>1006</v>
      </c>
      <c r="C166" s="496"/>
      <c r="D166" s="496"/>
      <c r="E166" s="537"/>
      <c r="F166" s="518"/>
    </row>
    <row r="167" spans="1:6">
      <c r="B167" s="536" t="s">
        <v>756</v>
      </c>
      <c r="C167" s="496" t="s">
        <v>692</v>
      </c>
      <c r="D167" s="496">
        <v>1</v>
      </c>
      <c r="E167" s="537"/>
      <c r="F167" s="518">
        <f>D167*E167</f>
        <v>0</v>
      </c>
    </row>
    <row r="168" spans="1:6">
      <c r="B168" s="495"/>
      <c r="C168" s="518"/>
      <c r="D168" s="518"/>
      <c r="E168" s="537"/>
      <c r="F168" s="539"/>
    </row>
    <row r="169" spans="1:6" ht="41.25" customHeight="1">
      <c r="A169" s="516" t="s">
        <v>35</v>
      </c>
      <c r="B169" s="706" t="s">
        <v>757</v>
      </c>
      <c r="C169" s="540" t="s">
        <v>340</v>
      </c>
      <c r="D169" s="540">
        <v>30</v>
      </c>
      <c r="E169" s="518"/>
      <c r="F169" s="518">
        <f>D169*E169</f>
        <v>0</v>
      </c>
    </row>
    <row r="170" spans="1:6">
      <c r="B170" s="541"/>
      <c r="F170" s="518"/>
    </row>
    <row r="171" spans="1:6" ht="49.5" customHeight="1">
      <c r="A171" s="516" t="s">
        <v>36</v>
      </c>
      <c r="B171" s="702" t="s">
        <v>758</v>
      </c>
      <c r="C171" s="518" t="s">
        <v>340</v>
      </c>
      <c r="D171" s="496">
        <v>265</v>
      </c>
      <c r="E171" s="518"/>
      <c r="F171" s="518">
        <f>D171*E171</f>
        <v>0</v>
      </c>
    </row>
    <row r="172" spans="1:6" ht="17.25" customHeight="1">
      <c r="B172" s="519"/>
      <c r="C172" s="518"/>
      <c r="D172" s="496"/>
      <c r="E172" s="518"/>
      <c r="F172" s="518"/>
    </row>
    <row r="173" spans="1:6" ht="40.5" customHeight="1">
      <c r="A173" s="516" t="s">
        <v>37</v>
      </c>
      <c r="B173" s="702" t="s">
        <v>759</v>
      </c>
      <c r="C173" s="518" t="s">
        <v>340</v>
      </c>
      <c r="D173" s="496">
        <v>60</v>
      </c>
      <c r="E173" s="518"/>
      <c r="F173" s="518">
        <f>D173*E173</f>
        <v>0</v>
      </c>
    </row>
    <row r="174" spans="1:6" ht="15.75" customHeight="1">
      <c r="B174" s="519"/>
      <c r="C174" s="518"/>
      <c r="D174" s="496"/>
      <c r="E174" s="518"/>
      <c r="F174" s="518"/>
    </row>
    <row r="175" spans="1:6" ht="29.25" customHeight="1">
      <c r="A175" s="542" t="s">
        <v>39</v>
      </c>
      <c r="B175" s="702" t="s">
        <v>1007</v>
      </c>
      <c r="C175" s="518"/>
      <c r="D175" s="518"/>
      <c r="E175" s="518"/>
      <c r="F175" s="518"/>
    </row>
    <row r="176" spans="1:6" ht="15.75" customHeight="1">
      <c r="A176" s="542"/>
      <c r="B176" s="519" t="s">
        <v>760</v>
      </c>
      <c r="C176" s="518"/>
      <c r="D176" s="518"/>
      <c r="E176" s="518"/>
      <c r="F176" s="518"/>
    </row>
    <row r="177" spans="1:6" ht="15.75" customHeight="1">
      <c r="A177" s="542"/>
      <c r="B177" s="519" t="s">
        <v>761</v>
      </c>
      <c r="C177" s="518"/>
      <c r="D177" s="518"/>
      <c r="E177" s="518"/>
      <c r="F177" s="518"/>
    </row>
    <row r="178" spans="1:6" ht="14.25" customHeight="1">
      <c r="A178" s="542"/>
      <c r="B178" s="519" t="s">
        <v>762</v>
      </c>
      <c r="C178" s="518" t="s">
        <v>692</v>
      </c>
      <c r="D178" s="518">
        <v>1</v>
      </c>
      <c r="E178" s="518"/>
      <c r="F178" s="518">
        <f>D178*E178</f>
        <v>0</v>
      </c>
    </row>
    <row r="179" spans="1:6" ht="15.75" customHeight="1">
      <c r="B179" s="494"/>
      <c r="C179" s="496"/>
      <c r="D179" s="496"/>
      <c r="E179" s="496"/>
      <c r="F179" s="496"/>
    </row>
    <row r="180" spans="1:6" ht="14.25" customHeight="1">
      <c r="B180" s="517" t="s">
        <v>763</v>
      </c>
      <c r="C180" s="518"/>
      <c r="D180" s="496"/>
      <c r="E180" s="518"/>
      <c r="F180" s="535">
        <f>SUM(F160:F178)</f>
        <v>0</v>
      </c>
    </row>
    <row r="181" spans="1:6" ht="10.5" customHeight="1">
      <c r="B181" s="517"/>
      <c r="C181" s="518"/>
      <c r="D181" s="496"/>
      <c r="E181" s="518"/>
      <c r="F181" s="535"/>
    </row>
    <row r="182" spans="1:6" ht="16.5" customHeight="1">
      <c r="B182" s="517" t="s">
        <v>1008</v>
      </c>
      <c r="C182" s="518"/>
      <c r="D182" s="496"/>
      <c r="E182" s="518"/>
      <c r="F182" s="535"/>
    </row>
    <row r="183" spans="1:6" ht="10.5" customHeight="1">
      <c r="B183" s="517"/>
      <c r="C183" s="518"/>
      <c r="D183" s="496"/>
      <c r="E183" s="518"/>
      <c r="F183" s="535"/>
    </row>
    <row r="184" spans="1:6" ht="88.5" customHeight="1">
      <c r="A184" s="543" t="s">
        <v>33</v>
      </c>
      <c r="B184" s="523" t="s">
        <v>764</v>
      </c>
      <c r="C184" s="492" t="s">
        <v>340</v>
      </c>
      <c r="D184" s="493">
        <v>85</v>
      </c>
      <c r="E184" s="518"/>
      <c r="F184" s="518">
        <f>D184*E184</f>
        <v>0</v>
      </c>
    </row>
    <row r="185" spans="1:6" ht="10.5" customHeight="1">
      <c r="A185" s="543"/>
      <c r="B185" s="523"/>
      <c r="D185" s="492"/>
      <c r="E185" s="518"/>
      <c r="F185" s="535"/>
    </row>
    <row r="186" spans="1:6" ht="117" customHeight="1">
      <c r="A186" s="543" t="s">
        <v>34</v>
      </c>
      <c r="B186" s="523" t="s">
        <v>765</v>
      </c>
      <c r="C186" s="492" t="s">
        <v>340</v>
      </c>
      <c r="D186" s="492">
        <v>75</v>
      </c>
      <c r="E186" s="518"/>
      <c r="F186" s="518">
        <f>D186*E186</f>
        <v>0</v>
      </c>
    </row>
    <row r="187" spans="1:6" ht="10.5" customHeight="1">
      <c r="A187" s="543"/>
      <c r="B187" s="523"/>
      <c r="D187" s="492"/>
      <c r="E187" s="518"/>
      <c r="F187" s="535"/>
    </row>
    <row r="188" spans="1:6" ht="54" customHeight="1">
      <c r="A188" s="543" t="s">
        <v>35</v>
      </c>
      <c r="B188" s="544" t="s">
        <v>766</v>
      </c>
      <c r="C188" s="492" t="s">
        <v>38</v>
      </c>
      <c r="D188" s="492">
        <v>4</v>
      </c>
      <c r="E188" s="518"/>
      <c r="F188" s="518">
        <f>D188*E188</f>
        <v>0</v>
      </c>
    </row>
    <row r="189" spans="1:6" ht="10.5" customHeight="1">
      <c r="A189" s="543"/>
      <c r="B189" s="523"/>
      <c r="D189" s="492"/>
      <c r="E189" s="518"/>
      <c r="F189" s="535"/>
    </row>
    <row r="190" spans="1:6" ht="51.75" customHeight="1">
      <c r="A190" s="543" t="s">
        <v>36</v>
      </c>
      <c r="B190" s="523" t="s">
        <v>1009</v>
      </c>
      <c r="C190" s="492" t="s">
        <v>767</v>
      </c>
      <c r="D190" s="492">
        <v>1</v>
      </c>
      <c r="E190" s="518"/>
      <c r="F190" s="518">
        <f>D190*E190</f>
        <v>0</v>
      </c>
    </row>
    <row r="191" spans="1:6" ht="10.5" customHeight="1">
      <c r="A191" s="545"/>
      <c r="B191" s="546"/>
      <c r="C191" s="535"/>
      <c r="D191" s="535"/>
      <c r="E191" s="518"/>
      <c r="F191" s="535"/>
    </row>
    <row r="192" spans="1:6" ht="15" customHeight="1">
      <c r="A192" s="545"/>
      <c r="B192" s="546" t="s">
        <v>768</v>
      </c>
      <c r="C192" s="535"/>
      <c r="D192" s="535"/>
      <c r="E192" s="518"/>
      <c r="F192" s="535">
        <f>SUM(F184:F190)</f>
        <v>0</v>
      </c>
    </row>
    <row r="193" spans="1:6" ht="10.5" customHeight="1">
      <c r="A193" s="545"/>
      <c r="B193" s="546"/>
      <c r="C193" s="535"/>
      <c r="D193" s="535"/>
      <c r="E193" s="518"/>
      <c r="F193" s="535"/>
    </row>
    <row r="194" spans="1:6" ht="10.5" customHeight="1">
      <c r="B194" s="517"/>
      <c r="C194" s="518"/>
      <c r="D194" s="496"/>
      <c r="E194" s="518"/>
      <c r="F194" s="535"/>
    </row>
    <row r="195" spans="1:6">
      <c r="A195" s="547"/>
      <c r="B195" s="517" t="s">
        <v>1010</v>
      </c>
      <c r="C195" s="535"/>
      <c r="D195" s="548"/>
      <c r="E195" s="535"/>
      <c r="F195" s="518"/>
    </row>
    <row r="196" spans="1:6">
      <c r="A196" s="547"/>
      <c r="B196" s="549"/>
      <c r="C196" s="535"/>
      <c r="D196" s="548"/>
      <c r="E196" s="535"/>
      <c r="F196" s="518"/>
    </row>
    <row r="197" spans="1:6" ht="31.5" customHeight="1">
      <c r="A197" s="550" t="s">
        <v>33</v>
      </c>
      <c r="B197" s="551" t="s">
        <v>769</v>
      </c>
    </row>
    <row r="198" spans="1:6">
      <c r="A198" s="550"/>
      <c r="B198" s="552" t="s">
        <v>770</v>
      </c>
    </row>
    <row r="199" spans="1:6" s="553" customFormat="1" ht="15">
      <c r="A199" s="550"/>
      <c r="B199" s="552" t="s">
        <v>771</v>
      </c>
      <c r="C199" s="492"/>
      <c r="D199" s="493"/>
      <c r="E199" s="492"/>
      <c r="F199" s="492"/>
    </row>
    <row r="200" spans="1:6" s="553" customFormat="1" ht="15">
      <c r="A200" s="550"/>
      <c r="B200" s="552" t="s">
        <v>772</v>
      </c>
      <c r="C200" s="492"/>
      <c r="D200" s="493"/>
      <c r="E200" s="492"/>
      <c r="F200" s="492"/>
    </row>
    <row r="201" spans="1:6" s="553" customFormat="1" ht="15">
      <c r="A201" s="550"/>
      <c r="B201" s="552" t="s">
        <v>773</v>
      </c>
      <c r="C201" s="492"/>
      <c r="D201" s="493"/>
      <c r="E201" s="492"/>
      <c r="F201" s="492"/>
    </row>
    <row r="202" spans="1:6" s="553" customFormat="1" ht="15">
      <c r="A202" s="550"/>
      <c r="B202" s="554" t="s">
        <v>774</v>
      </c>
      <c r="C202" s="492"/>
      <c r="D202" s="493"/>
      <c r="E202" s="492"/>
      <c r="F202" s="492"/>
    </row>
    <row r="203" spans="1:6" s="553" customFormat="1" ht="15">
      <c r="A203" s="550"/>
      <c r="B203" s="552" t="s">
        <v>775</v>
      </c>
      <c r="C203" s="492"/>
      <c r="D203" s="493"/>
      <c r="E203" s="492"/>
      <c r="F203" s="492"/>
    </row>
    <row r="204" spans="1:6" s="553" customFormat="1" ht="15">
      <c r="A204" s="550"/>
      <c r="B204" s="552" t="s">
        <v>776</v>
      </c>
      <c r="C204" s="492"/>
      <c r="D204" s="493"/>
      <c r="E204" s="492"/>
      <c r="F204" s="492"/>
    </row>
    <row r="205" spans="1:6" s="553" customFormat="1" ht="15">
      <c r="A205" s="550"/>
      <c r="B205" s="552" t="s">
        <v>777</v>
      </c>
      <c r="C205" s="492" t="s">
        <v>692</v>
      </c>
      <c r="D205" s="493">
        <v>1</v>
      </c>
      <c r="E205" s="492"/>
      <c r="F205" s="518">
        <f>D205*E205</f>
        <v>0</v>
      </c>
    </row>
    <row r="206" spans="1:6" s="553" customFormat="1" ht="15">
      <c r="A206" s="550"/>
      <c r="B206" s="552"/>
      <c r="C206" s="492"/>
      <c r="D206" s="493"/>
      <c r="E206" s="492"/>
      <c r="F206" s="518"/>
    </row>
    <row r="207" spans="1:6" s="553" customFormat="1" ht="40.5" customHeight="1">
      <c r="A207" s="550" t="s">
        <v>34</v>
      </c>
      <c r="B207" s="529" t="s">
        <v>778</v>
      </c>
      <c r="C207" s="532" t="s">
        <v>38</v>
      </c>
      <c r="D207" s="533">
        <v>3</v>
      </c>
      <c r="E207" s="531"/>
      <c r="F207" s="518">
        <f>D207*E207</f>
        <v>0</v>
      </c>
    </row>
    <row r="208" spans="1:6" s="553" customFormat="1" ht="15">
      <c r="A208" s="550"/>
      <c r="B208" s="552"/>
      <c r="C208" s="492"/>
      <c r="D208" s="493"/>
      <c r="E208" s="492"/>
      <c r="F208" s="518"/>
    </row>
    <row r="209" spans="1:6" s="553" customFormat="1" ht="76.5">
      <c r="A209" s="550" t="s">
        <v>35</v>
      </c>
      <c r="B209" s="555" t="s">
        <v>779</v>
      </c>
      <c r="C209" s="492" t="s">
        <v>38</v>
      </c>
      <c r="D209" s="492">
        <v>1</v>
      </c>
      <c r="E209" s="492"/>
      <c r="F209" s="518">
        <f>D209*E209</f>
        <v>0</v>
      </c>
    </row>
    <row r="210" spans="1:6" s="553" customFormat="1" ht="15">
      <c r="A210" s="550"/>
      <c r="B210" s="555"/>
      <c r="C210" s="492"/>
      <c r="D210" s="492"/>
      <c r="E210" s="492"/>
      <c r="F210" s="518"/>
    </row>
    <row r="211" spans="1:6" s="553" customFormat="1" ht="15">
      <c r="A211" s="547"/>
      <c r="B211" s="517" t="s">
        <v>780</v>
      </c>
      <c r="C211" s="535"/>
      <c r="D211" s="548"/>
      <c r="E211" s="535"/>
      <c r="F211" s="535">
        <f>SUM(F205:F209)</f>
        <v>0</v>
      </c>
    </row>
    <row r="212" spans="1:6" s="553" customFormat="1" ht="15">
      <c r="A212" s="516"/>
      <c r="B212" s="556"/>
      <c r="C212" s="535"/>
      <c r="D212" s="548"/>
      <c r="E212" s="535"/>
      <c r="F212" s="535"/>
    </row>
    <row r="213" spans="1:6" s="553" customFormat="1" ht="15">
      <c r="A213" s="516"/>
      <c r="B213" s="556" t="s">
        <v>26</v>
      </c>
      <c r="C213" s="535"/>
      <c r="D213" s="548"/>
      <c r="E213" s="535"/>
      <c r="F213" s="535"/>
    </row>
    <row r="214" spans="1:6" s="553" customFormat="1" ht="15">
      <c r="A214" s="516"/>
      <c r="B214" s="556"/>
      <c r="C214" s="535"/>
      <c r="D214" s="548"/>
      <c r="E214" s="535"/>
      <c r="F214" s="535"/>
    </row>
    <row r="215" spans="1:6" s="553" customFormat="1" ht="15">
      <c r="A215" s="516"/>
      <c r="B215" s="517" t="s">
        <v>687</v>
      </c>
      <c r="C215" s="518"/>
      <c r="D215" s="496"/>
      <c r="E215" s="535"/>
      <c r="F215" s="535">
        <f>F143</f>
        <v>0</v>
      </c>
    </row>
    <row r="216" spans="1:6" s="553" customFormat="1" ht="15">
      <c r="A216" s="516"/>
      <c r="B216" s="556"/>
      <c r="C216" s="535"/>
      <c r="D216" s="548"/>
      <c r="E216" s="535"/>
      <c r="F216" s="535"/>
    </row>
    <row r="217" spans="1:6" s="553" customFormat="1" ht="15">
      <c r="A217" s="516"/>
      <c r="B217" s="517" t="s">
        <v>1002</v>
      </c>
      <c r="C217" s="492"/>
      <c r="D217" s="493"/>
      <c r="E217" s="492"/>
      <c r="F217" s="557">
        <f>F180</f>
        <v>0</v>
      </c>
    </row>
    <row r="218" spans="1:6" s="553" customFormat="1" ht="11.25" customHeight="1">
      <c r="A218" s="516"/>
      <c r="B218" s="517"/>
      <c r="C218" s="492"/>
      <c r="D218" s="493"/>
      <c r="E218" s="492"/>
      <c r="F218" s="557"/>
    </row>
    <row r="219" spans="1:6" s="553" customFormat="1" ht="13.5" customHeight="1">
      <c r="A219" s="516"/>
      <c r="B219" s="517" t="s">
        <v>1008</v>
      </c>
      <c r="C219" s="492"/>
      <c r="D219" s="493"/>
      <c r="E219" s="492"/>
      <c r="F219" s="557">
        <f>F192</f>
        <v>0</v>
      </c>
    </row>
    <row r="220" spans="1:6" s="553" customFormat="1" ht="11.25" customHeight="1">
      <c r="A220" s="516"/>
      <c r="B220" s="517"/>
      <c r="C220" s="492"/>
      <c r="D220" s="493"/>
      <c r="E220" s="492"/>
      <c r="F220" s="557"/>
    </row>
    <row r="221" spans="1:6">
      <c r="B221" s="517" t="s">
        <v>1010</v>
      </c>
      <c r="F221" s="557">
        <f>F211</f>
        <v>0</v>
      </c>
    </row>
    <row r="222" spans="1:6">
      <c r="F222" s="557"/>
    </row>
    <row r="223" spans="1:6">
      <c r="F223" s="557"/>
    </row>
    <row r="224" spans="1:6">
      <c r="B224" s="545" t="s">
        <v>49</v>
      </c>
      <c r="F224" s="557">
        <f>SUM(F215:F221)</f>
        <v>0</v>
      </c>
    </row>
    <row r="230" spans="2:6">
      <c r="B230" s="551"/>
      <c r="C230" s="558"/>
      <c r="D230" s="558"/>
      <c r="E230" s="559"/>
      <c r="F230" s="539"/>
    </row>
    <row r="231" spans="2:6">
      <c r="B231" s="552"/>
      <c r="C231" s="558"/>
      <c r="D231" s="560"/>
      <c r="E231" s="559"/>
      <c r="F231" s="539"/>
    </row>
    <row r="232" spans="2:6">
      <c r="B232" s="552"/>
      <c r="C232" s="558"/>
      <c r="D232" s="560"/>
      <c r="E232" s="559"/>
      <c r="F232" s="539"/>
    </row>
    <row r="233" spans="2:6">
      <c r="B233" s="552"/>
      <c r="C233" s="558"/>
      <c r="D233" s="560"/>
      <c r="E233" s="559"/>
      <c r="F233" s="539"/>
    </row>
    <row r="234" spans="2:6">
      <c r="B234" s="552"/>
      <c r="C234" s="558"/>
      <c r="D234" s="560"/>
      <c r="E234" s="559"/>
      <c r="F234" s="539"/>
    </row>
    <row r="235" spans="2:6">
      <c r="B235" s="552"/>
      <c r="C235" s="558"/>
      <c r="D235" s="560"/>
      <c r="E235" s="559"/>
      <c r="F235" s="539"/>
    </row>
    <row r="236" spans="2:6">
      <c r="B236" s="552"/>
      <c r="C236" s="558"/>
      <c r="D236" s="560"/>
      <c r="E236" s="559"/>
      <c r="F236" s="539"/>
    </row>
    <row r="237" spans="2:6">
      <c r="B237" s="552"/>
      <c r="C237" s="558"/>
      <c r="D237" s="560"/>
      <c r="E237" s="559"/>
      <c r="F237" s="539"/>
    </row>
  </sheetData>
  <protectedRanges>
    <protectedRange sqref="F123" name="Range1_4_2"/>
    <protectedRange sqref="E207" name="Range1_2_1_1"/>
  </protectedRanges>
  <mergeCells count="6">
    <mergeCell ref="B12:E12"/>
    <mergeCell ref="B4:E4"/>
    <mergeCell ref="B8:E8"/>
    <mergeCell ref="B9:E9"/>
    <mergeCell ref="B10:E10"/>
    <mergeCell ref="B11:E11"/>
  </mergeCells>
  <printOptions horizontalCentered="1" verticalCentered="1"/>
  <pageMargins left="0.70866141732283472" right="0.23622047244094491" top="0.23622047244094491" bottom="0.39370078740157483" header="0.31496062992125984"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93"/>
  <sheetViews>
    <sheetView view="pageBreakPreview" topLeftCell="A288" zoomScale="115" zoomScaleNormal="100" zoomScaleSheetLayoutView="115" workbookViewId="0">
      <selection activeCell="E253" sqref="E253"/>
    </sheetView>
  </sheetViews>
  <sheetFormatPr defaultRowHeight="14.25"/>
  <cols>
    <col min="1" max="1" width="5.85546875" style="626" customWidth="1"/>
    <col min="2" max="2" width="53.85546875" style="626" customWidth="1"/>
    <col min="3" max="3" width="8.28515625" style="626" customWidth="1"/>
    <col min="4" max="4" width="9.140625" style="626" customWidth="1"/>
    <col min="5" max="5" width="15.85546875" style="627" bestFit="1" customWidth="1"/>
    <col min="6" max="6" width="17.5703125" style="627" bestFit="1" customWidth="1"/>
    <col min="7" max="7" width="3.28515625" style="626" customWidth="1"/>
    <col min="8" max="256" width="9.140625" style="626"/>
    <col min="257" max="257" width="5.85546875" style="626" customWidth="1"/>
    <col min="258" max="258" width="53.85546875" style="626" customWidth="1"/>
    <col min="259" max="259" width="8.28515625" style="626" customWidth="1"/>
    <col min="260" max="260" width="9.140625" style="626"/>
    <col min="261" max="261" width="15.85546875" style="626" bestFit="1" customWidth="1"/>
    <col min="262" max="262" width="17.5703125" style="626" bestFit="1" customWidth="1"/>
    <col min="263" max="263" width="3.28515625" style="626" customWidth="1"/>
    <col min="264" max="512" width="9.140625" style="626"/>
    <col min="513" max="513" width="5.85546875" style="626" customWidth="1"/>
    <col min="514" max="514" width="53.85546875" style="626" customWidth="1"/>
    <col min="515" max="515" width="8.28515625" style="626" customWidth="1"/>
    <col min="516" max="516" width="9.140625" style="626"/>
    <col min="517" max="517" width="15.85546875" style="626" bestFit="1" customWidth="1"/>
    <col min="518" max="518" width="17.5703125" style="626" bestFit="1" customWidth="1"/>
    <col min="519" max="519" width="3.28515625" style="626" customWidth="1"/>
    <col min="520" max="768" width="9.140625" style="626"/>
    <col min="769" max="769" width="5.85546875" style="626" customWidth="1"/>
    <col min="770" max="770" width="53.85546875" style="626" customWidth="1"/>
    <col min="771" max="771" width="8.28515625" style="626" customWidth="1"/>
    <col min="772" max="772" width="9.140625" style="626"/>
    <col min="773" max="773" width="15.85546875" style="626" bestFit="1" customWidth="1"/>
    <col min="774" max="774" width="17.5703125" style="626" bestFit="1" customWidth="1"/>
    <col min="775" max="775" width="3.28515625" style="626" customWidth="1"/>
    <col min="776" max="1024" width="9.140625" style="626"/>
    <col min="1025" max="1025" width="5.85546875" style="626" customWidth="1"/>
    <col min="1026" max="1026" width="53.85546875" style="626" customWidth="1"/>
    <col min="1027" max="1027" width="8.28515625" style="626" customWidth="1"/>
    <col min="1028" max="1028" width="9.140625" style="626"/>
    <col min="1029" max="1029" width="15.85546875" style="626" bestFit="1" customWidth="1"/>
    <col min="1030" max="1030" width="17.5703125" style="626" bestFit="1" customWidth="1"/>
    <col min="1031" max="1031" width="3.28515625" style="626" customWidth="1"/>
    <col min="1032" max="1280" width="9.140625" style="626"/>
    <col min="1281" max="1281" width="5.85546875" style="626" customWidth="1"/>
    <col min="1282" max="1282" width="53.85546875" style="626" customWidth="1"/>
    <col min="1283" max="1283" width="8.28515625" style="626" customWidth="1"/>
    <col min="1284" max="1284" width="9.140625" style="626"/>
    <col min="1285" max="1285" width="15.85546875" style="626" bestFit="1" customWidth="1"/>
    <col min="1286" max="1286" width="17.5703125" style="626" bestFit="1" customWidth="1"/>
    <col min="1287" max="1287" width="3.28515625" style="626" customWidth="1"/>
    <col min="1288" max="1536" width="9.140625" style="626"/>
    <col min="1537" max="1537" width="5.85546875" style="626" customWidth="1"/>
    <col min="1538" max="1538" width="53.85546875" style="626" customWidth="1"/>
    <col min="1539" max="1539" width="8.28515625" style="626" customWidth="1"/>
    <col min="1540" max="1540" width="9.140625" style="626"/>
    <col min="1541" max="1541" width="15.85546875" style="626" bestFit="1" customWidth="1"/>
    <col min="1542" max="1542" width="17.5703125" style="626" bestFit="1" customWidth="1"/>
    <col min="1543" max="1543" width="3.28515625" style="626" customWidth="1"/>
    <col min="1544" max="1792" width="9.140625" style="626"/>
    <col min="1793" max="1793" width="5.85546875" style="626" customWidth="1"/>
    <col min="1794" max="1794" width="53.85546875" style="626" customWidth="1"/>
    <col min="1795" max="1795" width="8.28515625" style="626" customWidth="1"/>
    <col min="1796" max="1796" width="9.140625" style="626"/>
    <col min="1797" max="1797" width="15.85546875" style="626" bestFit="1" customWidth="1"/>
    <col min="1798" max="1798" width="17.5703125" style="626" bestFit="1" customWidth="1"/>
    <col min="1799" max="1799" width="3.28515625" style="626" customWidth="1"/>
    <col min="1800" max="2048" width="9.140625" style="626"/>
    <col min="2049" max="2049" width="5.85546875" style="626" customWidth="1"/>
    <col min="2050" max="2050" width="53.85546875" style="626" customWidth="1"/>
    <col min="2051" max="2051" width="8.28515625" style="626" customWidth="1"/>
    <col min="2052" max="2052" width="9.140625" style="626"/>
    <col min="2053" max="2053" width="15.85546875" style="626" bestFit="1" customWidth="1"/>
    <col min="2054" max="2054" width="17.5703125" style="626" bestFit="1" customWidth="1"/>
    <col min="2055" max="2055" width="3.28515625" style="626" customWidth="1"/>
    <col min="2056" max="2304" width="9.140625" style="626"/>
    <col min="2305" max="2305" width="5.85546875" style="626" customWidth="1"/>
    <col min="2306" max="2306" width="53.85546875" style="626" customWidth="1"/>
    <col min="2307" max="2307" width="8.28515625" style="626" customWidth="1"/>
    <col min="2308" max="2308" width="9.140625" style="626"/>
    <col min="2309" max="2309" width="15.85546875" style="626" bestFit="1" customWidth="1"/>
    <col min="2310" max="2310" width="17.5703125" style="626" bestFit="1" customWidth="1"/>
    <col min="2311" max="2311" width="3.28515625" style="626" customWidth="1"/>
    <col min="2312" max="2560" width="9.140625" style="626"/>
    <col min="2561" max="2561" width="5.85546875" style="626" customWidth="1"/>
    <col min="2562" max="2562" width="53.85546875" style="626" customWidth="1"/>
    <col min="2563" max="2563" width="8.28515625" style="626" customWidth="1"/>
    <col min="2564" max="2564" width="9.140625" style="626"/>
    <col min="2565" max="2565" width="15.85546875" style="626" bestFit="1" customWidth="1"/>
    <col min="2566" max="2566" width="17.5703125" style="626" bestFit="1" customWidth="1"/>
    <col min="2567" max="2567" width="3.28515625" style="626" customWidth="1"/>
    <col min="2568" max="2816" width="9.140625" style="626"/>
    <col min="2817" max="2817" width="5.85546875" style="626" customWidth="1"/>
    <col min="2818" max="2818" width="53.85546875" style="626" customWidth="1"/>
    <col min="2819" max="2819" width="8.28515625" style="626" customWidth="1"/>
    <col min="2820" max="2820" width="9.140625" style="626"/>
    <col min="2821" max="2821" width="15.85546875" style="626" bestFit="1" customWidth="1"/>
    <col min="2822" max="2822" width="17.5703125" style="626" bestFit="1" customWidth="1"/>
    <col min="2823" max="2823" width="3.28515625" style="626" customWidth="1"/>
    <col min="2824" max="3072" width="9.140625" style="626"/>
    <col min="3073" max="3073" width="5.85546875" style="626" customWidth="1"/>
    <col min="3074" max="3074" width="53.85546875" style="626" customWidth="1"/>
    <col min="3075" max="3075" width="8.28515625" style="626" customWidth="1"/>
    <col min="3076" max="3076" width="9.140625" style="626"/>
    <col min="3077" max="3077" width="15.85546875" style="626" bestFit="1" customWidth="1"/>
    <col min="3078" max="3078" width="17.5703125" style="626" bestFit="1" customWidth="1"/>
    <col min="3079" max="3079" width="3.28515625" style="626" customWidth="1"/>
    <col min="3080" max="3328" width="9.140625" style="626"/>
    <col min="3329" max="3329" width="5.85546875" style="626" customWidth="1"/>
    <col min="3330" max="3330" width="53.85546875" style="626" customWidth="1"/>
    <col min="3331" max="3331" width="8.28515625" style="626" customWidth="1"/>
    <col min="3332" max="3332" width="9.140625" style="626"/>
    <col min="3333" max="3333" width="15.85546875" style="626" bestFit="1" customWidth="1"/>
    <col min="3334" max="3334" width="17.5703125" style="626" bestFit="1" customWidth="1"/>
    <col min="3335" max="3335" width="3.28515625" style="626" customWidth="1"/>
    <col min="3336" max="3584" width="9.140625" style="626"/>
    <col min="3585" max="3585" width="5.85546875" style="626" customWidth="1"/>
    <col min="3586" max="3586" width="53.85546875" style="626" customWidth="1"/>
    <col min="3587" max="3587" width="8.28515625" style="626" customWidth="1"/>
    <col min="3588" max="3588" width="9.140625" style="626"/>
    <col min="3589" max="3589" width="15.85546875" style="626" bestFit="1" customWidth="1"/>
    <col min="3590" max="3590" width="17.5703125" style="626" bestFit="1" customWidth="1"/>
    <col min="3591" max="3591" width="3.28515625" style="626" customWidth="1"/>
    <col min="3592" max="3840" width="9.140625" style="626"/>
    <col min="3841" max="3841" width="5.85546875" style="626" customWidth="1"/>
    <col min="3842" max="3842" width="53.85546875" style="626" customWidth="1"/>
    <col min="3843" max="3843" width="8.28515625" style="626" customWidth="1"/>
    <col min="3844" max="3844" width="9.140625" style="626"/>
    <col min="3845" max="3845" width="15.85546875" style="626" bestFit="1" customWidth="1"/>
    <col min="3846" max="3846" width="17.5703125" style="626" bestFit="1" customWidth="1"/>
    <col min="3847" max="3847" width="3.28515625" style="626" customWidth="1"/>
    <col min="3848" max="4096" width="9.140625" style="626"/>
    <col min="4097" max="4097" width="5.85546875" style="626" customWidth="1"/>
    <col min="4098" max="4098" width="53.85546875" style="626" customWidth="1"/>
    <col min="4099" max="4099" width="8.28515625" style="626" customWidth="1"/>
    <col min="4100" max="4100" width="9.140625" style="626"/>
    <col min="4101" max="4101" width="15.85546875" style="626" bestFit="1" customWidth="1"/>
    <col min="4102" max="4102" width="17.5703125" style="626" bestFit="1" customWidth="1"/>
    <col min="4103" max="4103" width="3.28515625" style="626" customWidth="1"/>
    <col min="4104" max="4352" width="9.140625" style="626"/>
    <col min="4353" max="4353" width="5.85546875" style="626" customWidth="1"/>
    <col min="4354" max="4354" width="53.85546875" style="626" customWidth="1"/>
    <col min="4355" max="4355" width="8.28515625" style="626" customWidth="1"/>
    <col min="4356" max="4356" width="9.140625" style="626"/>
    <col min="4357" max="4357" width="15.85546875" style="626" bestFit="1" customWidth="1"/>
    <col min="4358" max="4358" width="17.5703125" style="626" bestFit="1" customWidth="1"/>
    <col min="4359" max="4359" width="3.28515625" style="626" customWidth="1"/>
    <col min="4360" max="4608" width="9.140625" style="626"/>
    <col min="4609" max="4609" width="5.85546875" style="626" customWidth="1"/>
    <col min="4610" max="4610" width="53.85546875" style="626" customWidth="1"/>
    <col min="4611" max="4611" width="8.28515625" style="626" customWidth="1"/>
    <col min="4612" max="4612" width="9.140625" style="626"/>
    <col min="4613" max="4613" width="15.85546875" style="626" bestFit="1" customWidth="1"/>
    <col min="4614" max="4614" width="17.5703125" style="626" bestFit="1" customWidth="1"/>
    <col min="4615" max="4615" width="3.28515625" style="626" customWidth="1"/>
    <col min="4616" max="4864" width="9.140625" style="626"/>
    <col min="4865" max="4865" width="5.85546875" style="626" customWidth="1"/>
    <col min="4866" max="4866" width="53.85546875" style="626" customWidth="1"/>
    <col min="4867" max="4867" width="8.28515625" style="626" customWidth="1"/>
    <col min="4868" max="4868" width="9.140625" style="626"/>
    <col min="4869" max="4869" width="15.85546875" style="626" bestFit="1" customWidth="1"/>
    <col min="4870" max="4870" width="17.5703125" style="626" bestFit="1" customWidth="1"/>
    <col min="4871" max="4871" width="3.28515625" style="626" customWidth="1"/>
    <col min="4872" max="5120" width="9.140625" style="626"/>
    <col min="5121" max="5121" width="5.85546875" style="626" customWidth="1"/>
    <col min="5122" max="5122" width="53.85546875" style="626" customWidth="1"/>
    <col min="5123" max="5123" width="8.28515625" style="626" customWidth="1"/>
    <col min="5124" max="5124" width="9.140625" style="626"/>
    <col min="5125" max="5125" width="15.85546875" style="626" bestFit="1" customWidth="1"/>
    <col min="5126" max="5126" width="17.5703125" style="626" bestFit="1" customWidth="1"/>
    <col min="5127" max="5127" width="3.28515625" style="626" customWidth="1"/>
    <col min="5128" max="5376" width="9.140625" style="626"/>
    <col min="5377" max="5377" width="5.85546875" style="626" customWidth="1"/>
    <col min="5378" max="5378" width="53.85546875" style="626" customWidth="1"/>
    <col min="5379" max="5379" width="8.28515625" style="626" customWidth="1"/>
    <col min="5380" max="5380" width="9.140625" style="626"/>
    <col min="5381" max="5381" width="15.85546875" style="626" bestFit="1" customWidth="1"/>
    <col min="5382" max="5382" width="17.5703125" style="626" bestFit="1" customWidth="1"/>
    <col min="5383" max="5383" width="3.28515625" style="626" customWidth="1"/>
    <col min="5384" max="5632" width="9.140625" style="626"/>
    <col min="5633" max="5633" width="5.85546875" style="626" customWidth="1"/>
    <col min="5634" max="5634" width="53.85546875" style="626" customWidth="1"/>
    <col min="5635" max="5635" width="8.28515625" style="626" customWidth="1"/>
    <col min="5636" max="5636" width="9.140625" style="626"/>
    <col min="5637" max="5637" width="15.85546875" style="626" bestFit="1" customWidth="1"/>
    <col min="5638" max="5638" width="17.5703125" style="626" bestFit="1" customWidth="1"/>
    <col min="5639" max="5639" width="3.28515625" style="626" customWidth="1"/>
    <col min="5640" max="5888" width="9.140625" style="626"/>
    <col min="5889" max="5889" width="5.85546875" style="626" customWidth="1"/>
    <col min="5890" max="5890" width="53.85546875" style="626" customWidth="1"/>
    <col min="5891" max="5891" width="8.28515625" style="626" customWidth="1"/>
    <col min="5892" max="5892" width="9.140625" style="626"/>
    <col min="5893" max="5893" width="15.85546875" style="626" bestFit="1" customWidth="1"/>
    <col min="5894" max="5894" width="17.5703125" style="626" bestFit="1" customWidth="1"/>
    <col min="5895" max="5895" width="3.28515625" style="626" customWidth="1"/>
    <col min="5896" max="6144" width="9.140625" style="626"/>
    <col min="6145" max="6145" width="5.85546875" style="626" customWidth="1"/>
    <col min="6146" max="6146" width="53.85546875" style="626" customWidth="1"/>
    <col min="6147" max="6147" width="8.28515625" style="626" customWidth="1"/>
    <col min="6148" max="6148" width="9.140625" style="626"/>
    <col min="6149" max="6149" width="15.85546875" style="626" bestFit="1" customWidth="1"/>
    <col min="6150" max="6150" width="17.5703125" style="626" bestFit="1" customWidth="1"/>
    <col min="6151" max="6151" width="3.28515625" style="626" customWidth="1"/>
    <col min="6152" max="6400" width="9.140625" style="626"/>
    <col min="6401" max="6401" width="5.85546875" style="626" customWidth="1"/>
    <col min="6402" max="6402" width="53.85546875" style="626" customWidth="1"/>
    <col min="6403" max="6403" width="8.28515625" style="626" customWidth="1"/>
    <col min="6404" max="6404" width="9.140625" style="626"/>
    <col min="6405" max="6405" width="15.85546875" style="626" bestFit="1" customWidth="1"/>
    <col min="6406" max="6406" width="17.5703125" style="626" bestFit="1" customWidth="1"/>
    <col min="6407" max="6407" width="3.28515625" style="626" customWidth="1"/>
    <col min="6408" max="6656" width="9.140625" style="626"/>
    <col min="6657" max="6657" width="5.85546875" style="626" customWidth="1"/>
    <col min="6658" max="6658" width="53.85546875" style="626" customWidth="1"/>
    <col min="6659" max="6659" width="8.28515625" style="626" customWidth="1"/>
    <col min="6660" max="6660" width="9.140625" style="626"/>
    <col min="6661" max="6661" width="15.85546875" style="626" bestFit="1" customWidth="1"/>
    <col min="6662" max="6662" width="17.5703125" style="626" bestFit="1" customWidth="1"/>
    <col min="6663" max="6663" width="3.28515625" style="626" customWidth="1"/>
    <col min="6664" max="6912" width="9.140625" style="626"/>
    <col min="6913" max="6913" width="5.85546875" style="626" customWidth="1"/>
    <col min="6914" max="6914" width="53.85546875" style="626" customWidth="1"/>
    <col min="6915" max="6915" width="8.28515625" style="626" customWidth="1"/>
    <col min="6916" max="6916" width="9.140625" style="626"/>
    <col min="6917" max="6917" width="15.85546875" style="626" bestFit="1" customWidth="1"/>
    <col min="6918" max="6918" width="17.5703125" style="626" bestFit="1" customWidth="1"/>
    <col min="6919" max="6919" width="3.28515625" style="626" customWidth="1"/>
    <col min="6920" max="7168" width="9.140625" style="626"/>
    <col min="7169" max="7169" width="5.85546875" style="626" customWidth="1"/>
    <col min="7170" max="7170" width="53.85546875" style="626" customWidth="1"/>
    <col min="7171" max="7171" width="8.28515625" style="626" customWidth="1"/>
    <col min="7172" max="7172" width="9.140625" style="626"/>
    <col min="7173" max="7173" width="15.85546875" style="626" bestFit="1" customWidth="1"/>
    <col min="7174" max="7174" width="17.5703125" style="626" bestFit="1" customWidth="1"/>
    <col min="7175" max="7175" width="3.28515625" style="626" customWidth="1"/>
    <col min="7176" max="7424" width="9.140625" style="626"/>
    <col min="7425" max="7425" width="5.85546875" style="626" customWidth="1"/>
    <col min="7426" max="7426" width="53.85546875" style="626" customWidth="1"/>
    <col min="7427" max="7427" width="8.28515625" style="626" customWidth="1"/>
    <col min="7428" max="7428" width="9.140625" style="626"/>
    <col min="7429" max="7429" width="15.85546875" style="626" bestFit="1" customWidth="1"/>
    <col min="7430" max="7430" width="17.5703125" style="626" bestFit="1" customWidth="1"/>
    <col min="7431" max="7431" width="3.28515625" style="626" customWidth="1"/>
    <col min="7432" max="7680" width="9.140625" style="626"/>
    <col min="7681" max="7681" width="5.85546875" style="626" customWidth="1"/>
    <col min="7682" max="7682" width="53.85546875" style="626" customWidth="1"/>
    <col min="7683" max="7683" width="8.28515625" style="626" customWidth="1"/>
    <col min="7684" max="7684" width="9.140625" style="626"/>
    <col min="7685" max="7685" width="15.85546875" style="626" bestFit="1" customWidth="1"/>
    <col min="7686" max="7686" width="17.5703125" style="626" bestFit="1" customWidth="1"/>
    <col min="7687" max="7687" width="3.28515625" style="626" customWidth="1"/>
    <col min="7688" max="7936" width="9.140625" style="626"/>
    <col min="7937" max="7937" width="5.85546875" style="626" customWidth="1"/>
    <col min="7938" max="7938" width="53.85546875" style="626" customWidth="1"/>
    <col min="7939" max="7939" width="8.28515625" style="626" customWidth="1"/>
    <col min="7940" max="7940" width="9.140625" style="626"/>
    <col min="7941" max="7941" width="15.85546875" style="626" bestFit="1" customWidth="1"/>
    <col min="7942" max="7942" width="17.5703125" style="626" bestFit="1" customWidth="1"/>
    <col min="7943" max="7943" width="3.28515625" style="626" customWidth="1"/>
    <col min="7944" max="8192" width="9.140625" style="626"/>
    <col min="8193" max="8193" width="5.85546875" style="626" customWidth="1"/>
    <col min="8194" max="8194" width="53.85546875" style="626" customWidth="1"/>
    <col min="8195" max="8195" width="8.28515625" style="626" customWidth="1"/>
    <col min="8196" max="8196" width="9.140625" style="626"/>
    <col min="8197" max="8197" width="15.85546875" style="626" bestFit="1" customWidth="1"/>
    <col min="8198" max="8198" width="17.5703125" style="626" bestFit="1" customWidth="1"/>
    <col min="8199" max="8199" width="3.28515625" style="626" customWidth="1"/>
    <col min="8200" max="8448" width="9.140625" style="626"/>
    <col min="8449" max="8449" width="5.85546875" style="626" customWidth="1"/>
    <col min="8450" max="8450" width="53.85546875" style="626" customWidth="1"/>
    <col min="8451" max="8451" width="8.28515625" style="626" customWidth="1"/>
    <col min="8452" max="8452" width="9.140625" style="626"/>
    <col min="8453" max="8453" width="15.85546875" style="626" bestFit="1" customWidth="1"/>
    <col min="8454" max="8454" width="17.5703125" style="626" bestFit="1" customWidth="1"/>
    <col min="8455" max="8455" width="3.28515625" style="626" customWidth="1"/>
    <col min="8456" max="8704" width="9.140625" style="626"/>
    <col min="8705" max="8705" width="5.85546875" style="626" customWidth="1"/>
    <col min="8706" max="8706" width="53.85546875" style="626" customWidth="1"/>
    <col min="8707" max="8707" width="8.28515625" style="626" customWidth="1"/>
    <col min="8708" max="8708" width="9.140625" style="626"/>
    <col min="8709" max="8709" width="15.85546875" style="626" bestFit="1" customWidth="1"/>
    <col min="8710" max="8710" width="17.5703125" style="626" bestFit="1" customWidth="1"/>
    <col min="8711" max="8711" width="3.28515625" style="626" customWidth="1"/>
    <col min="8712" max="8960" width="9.140625" style="626"/>
    <col min="8961" max="8961" width="5.85546875" style="626" customWidth="1"/>
    <col min="8962" max="8962" width="53.85546875" style="626" customWidth="1"/>
    <col min="8963" max="8963" width="8.28515625" style="626" customWidth="1"/>
    <col min="8964" max="8964" width="9.140625" style="626"/>
    <col min="8965" max="8965" width="15.85546875" style="626" bestFit="1" customWidth="1"/>
    <col min="8966" max="8966" width="17.5703125" style="626" bestFit="1" customWidth="1"/>
    <col min="8967" max="8967" width="3.28515625" style="626" customWidth="1"/>
    <col min="8968" max="9216" width="9.140625" style="626"/>
    <col min="9217" max="9217" width="5.85546875" style="626" customWidth="1"/>
    <col min="9218" max="9218" width="53.85546875" style="626" customWidth="1"/>
    <col min="9219" max="9219" width="8.28515625" style="626" customWidth="1"/>
    <col min="9220" max="9220" width="9.140625" style="626"/>
    <col min="9221" max="9221" width="15.85546875" style="626" bestFit="1" customWidth="1"/>
    <col min="9222" max="9222" width="17.5703125" style="626" bestFit="1" customWidth="1"/>
    <col min="9223" max="9223" width="3.28515625" style="626" customWidth="1"/>
    <col min="9224" max="9472" width="9.140625" style="626"/>
    <col min="9473" max="9473" width="5.85546875" style="626" customWidth="1"/>
    <col min="9474" max="9474" width="53.85546875" style="626" customWidth="1"/>
    <col min="9475" max="9475" width="8.28515625" style="626" customWidth="1"/>
    <col min="9476" max="9476" width="9.140625" style="626"/>
    <col min="9477" max="9477" width="15.85546875" style="626" bestFit="1" customWidth="1"/>
    <col min="9478" max="9478" width="17.5703125" style="626" bestFit="1" customWidth="1"/>
    <col min="9479" max="9479" width="3.28515625" style="626" customWidth="1"/>
    <col min="9480" max="9728" width="9.140625" style="626"/>
    <col min="9729" max="9729" width="5.85546875" style="626" customWidth="1"/>
    <col min="9730" max="9730" width="53.85546875" style="626" customWidth="1"/>
    <col min="9731" max="9731" width="8.28515625" style="626" customWidth="1"/>
    <col min="9732" max="9732" width="9.140625" style="626"/>
    <col min="9733" max="9733" width="15.85546875" style="626" bestFit="1" customWidth="1"/>
    <col min="9734" max="9734" width="17.5703125" style="626" bestFit="1" customWidth="1"/>
    <col min="9735" max="9735" width="3.28515625" style="626" customWidth="1"/>
    <col min="9736" max="9984" width="9.140625" style="626"/>
    <col min="9985" max="9985" width="5.85546875" style="626" customWidth="1"/>
    <col min="9986" max="9986" width="53.85546875" style="626" customWidth="1"/>
    <col min="9987" max="9987" width="8.28515625" style="626" customWidth="1"/>
    <col min="9988" max="9988" width="9.140625" style="626"/>
    <col min="9989" max="9989" width="15.85546875" style="626" bestFit="1" customWidth="1"/>
    <col min="9990" max="9990" width="17.5703125" style="626" bestFit="1" customWidth="1"/>
    <col min="9991" max="9991" width="3.28515625" style="626" customWidth="1"/>
    <col min="9992" max="10240" width="9.140625" style="626"/>
    <col min="10241" max="10241" width="5.85546875" style="626" customWidth="1"/>
    <col min="10242" max="10242" width="53.85546875" style="626" customWidth="1"/>
    <col min="10243" max="10243" width="8.28515625" style="626" customWidth="1"/>
    <col min="10244" max="10244" width="9.140625" style="626"/>
    <col min="10245" max="10245" width="15.85546875" style="626" bestFit="1" customWidth="1"/>
    <col min="10246" max="10246" width="17.5703125" style="626" bestFit="1" customWidth="1"/>
    <col min="10247" max="10247" width="3.28515625" style="626" customWidth="1"/>
    <col min="10248" max="10496" width="9.140625" style="626"/>
    <col min="10497" max="10497" width="5.85546875" style="626" customWidth="1"/>
    <col min="10498" max="10498" width="53.85546875" style="626" customWidth="1"/>
    <col min="10499" max="10499" width="8.28515625" style="626" customWidth="1"/>
    <col min="10500" max="10500" width="9.140625" style="626"/>
    <col min="10501" max="10501" width="15.85546875" style="626" bestFit="1" customWidth="1"/>
    <col min="10502" max="10502" width="17.5703125" style="626" bestFit="1" customWidth="1"/>
    <col min="10503" max="10503" width="3.28515625" style="626" customWidth="1"/>
    <col min="10504" max="10752" width="9.140625" style="626"/>
    <col min="10753" max="10753" width="5.85546875" style="626" customWidth="1"/>
    <col min="10754" max="10754" width="53.85546875" style="626" customWidth="1"/>
    <col min="10755" max="10755" width="8.28515625" style="626" customWidth="1"/>
    <col min="10756" max="10756" width="9.140625" style="626"/>
    <col min="10757" max="10757" width="15.85546875" style="626" bestFit="1" customWidth="1"/>
    <col min="10758" max="10758" width="17.5703125" style="626" bestFit="1" customWidth="1"/>
    <col min="10759" max="10759" width="3.28515625" style="626" customWidth="1"/>
    <col min="10760" max="11008" width="9.140625" style="626"/>
    <col min="11009" max="11009" width="5.85546875" style="626" customWidth="1"/>
    <col min="11010" max="11010" width="53.85546875" style="626" customWidth="1"/>
    <col min="11011" max="11011" width="8.28515625" style="626" customWidth="1"/>
    <col min="11012" max="11012" width="9.140625" style="626"/>
    <col min="11013" max="11013" width="15.85546875" style="626" bestFit="1" customWidth="1"/>
    <col min="11014" max="11014" width="17.5703125" style="626" bestFit="1" customWidth="1"/>
    <col min="11015" max="11015" width="3.28515625" style="626" customWidth="1"/>
    <col min="11016" max="11264" width="9.140625" style="626"/>
    <col min="11265" max="11265" width="5.85546875" style="626" customWidth="1"/>
    <col min="11266" max="11266" width="53.85546875" style="626" customWidth="1"/>
    <col min="11267" max="11267" width="8.28515625" style="626" customWidth="1"/>
    <col min="11268" max="11268" width="9.140625" style="626"/>
    <col min="11269" max="11269" width="15.85546875" style="626" bestFit="1" customWidth="1"/>
    <col min="11270" max="11270" width="17.5703125" style="626" bestFit="1" customWidth="1"/>
    <col min="11271" max="11271" width="3.28515625" style="626" customWidth="1"/>
    <col min="11272" max="11520" width="9.140625" style="626"/>
    <col min="11521" max="11521" width="5.85546875" style="626" customWidth="1"/>
    <col min="11522" max="11522" width="53.85546875" style="626" customWidth="1"/>
    <col min="11523" max="11523" width="8.28515625" style="626" customWidth="1"/>
    <col min="11524" max="11524" width="9.140625" style="626"/>
    <col min="11525" max="11525" width="15.85546875" style="626" bestFit="1" customWidth="1"/>
    <col min="11526" max="11526" width="17.5703125" style="626" bestFit="1" customWidth="1"/>
    <col min="11527" max="11527" width="3.28515625" style="626" customWidth="1"/>
    <col min="11528" max="11776" width="9.140625" style="626"/>
    <col min="11777" max="11777" width="5.85546875" style="626" customWidth="1"/>
    <col min="11778" max="11778" width="53.85546875" style="626" customWidth="1"/>
    <col min="11779" max="11779" width="8.28515625" style="626" customWidth="1"/>
    <col min="11780" max="11780" width="9.140625" style="626"/>
    <col min="11781" max="11781" width="15.85546875" style="626" bestFit="1" customWidth="1"/>
    <col min="11782" max="11782" width="17.5703125" style="626" bestFit="1" customWidth="1"/>
    <col min="11783" max="11783" width="3.28515625" style="626" customWidth="1"/>
    <col min="11784" max="12032" width="9.140625" style="626"/>
    <col min="12033" max="12033" width="5.85546875" style="626" customWidth="1"/>
    <col min="12034" max="12034" width="53.85546875" style="626" customWidth="1"/>
    <col min="12035" max="12035" width="8.28515625" style="626" customWidth="1"/>
    <col min="12036" max="12036" width="9.140625" style="626"/>
    <col min="12037" max="12037" width="15.85546875" style="626" bestFit="1" customWidth="1"/>
    <col min="12038" max="12038" width="17.5703125" style="626" bestFit="1" customWidth="1"/>
    <col min="12039" max="12039" width="3.28515625" style="626" customWidth="1"/>
    <col min="12040" max="12288" width="9.140625" style="626"/>
    <col min="12289" max="12289" width="5.85546875" style="626" customWidth="1"/>
    <col min="12290" max="12290" width="53.85546875" style="626" customWidth="1"/>
    <col min="12291" max="12291" width="8.28515625" style="626" customWidth="1"/>
    <col min="12292" max="12292" width="9.140625" style="626"/>
    <col min="12293" max="12293" width="15.85546875" style="626" bestFit="1" customWidth="1"/>
    <col min="12294" max="12294" width="17.5703125" style="626" bestFit="1" customWidth="1"/>
    <col min="12295" max="12295" width="3.28515625" style="626" customWidth="1"/>
    <col min="12296" max="12544" width="9.140625" style="626"/>
    <col min="12545" max="12545" width="5.85546875" style="626" customWidth="1"/>
    <col min="12546" max="12546" width="53.85546875" style="626" customWidth="1"/>
    <col min="12547" max="12547" width="8.28515625" style="626" customWidth="1"/>
    <col min="12548" max="12548" width="9.140625" style="626"/>
    <col min="12549" max="12549" width="15.85546875" style="626" bestFit="1" customWidth="1"/>
    <col min="12550" max="12550" width="17.5703125" style="626" bestFit="1" customWidth="1"/>
    <col min="12551" max="12551" width="3.28515625" style="626" customWidth="1"/>
    <col min="12552" max="12800" width="9.140625" style="626"/>
    <col min="12801" max="12801" width="5.85546875" style="626" customWidth="1"/>
    <col min="12802" max="12802" width="53.85546875" style="626" customWidth="1"/>
    <col min="12803" max="12803" width="8.28515625" style="626" customWidth="1"/>
    <col min="12804" max="12804" width="9.140625" style="626"/>
    <col min="12805" max="12805" width="15.85546875" style="626" bestFit="1" customWidth="1"/>
    <col min="12806" max="12806" width="17.5703125" style="626" bestFit="1" customWidth="1"/>
    <col min="12807" max="12807" width="3.28515625" style="626" customWidth="1"/>
    <col min="12808" max="13056" width="9.140625" style="626"/>
    <col min="13057" max="13057" width="5.85546875" style="626" customWidth="1"/>
    <col min="13058" max="13058" width="53.85546875" style="626" customWidth="1"/>
    <col min="13059" max="13059" width="8.28515625" style="626" customWidth="1"/>
    <col min="13060" max="13060" width="9.140625" style="626"/>
    <col min="13061" max="13061" width="15.85546875" style="626" bestFit="1" customWidth="1"/>
    <col min="13062" max="13062" width="17.5703125" style="626" bestFit="1" customWidth="1"/>
    <col min="13063" max="13063" width="3.28515625" style="626" customWidth="1"/>
    <col min="13064" max="13312" width="9.140625" style="626"/>
    <col min="13313" max="13313" width="5.85546875" style="626" customWidth="1"/>
    <col min="13314" max="13314" width="53.85546875" style="626" customWidth="1"/>
    <col min="13315" max="13315" width="8.28515625" style="626" customWidth="1"/>
    <col min="13316" max="13316" width="9.140625" style="626"/>
    <col min="13317" max="13317" width="15.85546875" style="626" bestFit="1" customWidth="1"/>
    <col min="13318" max="13318" width="17.5703125" style="626" bestFit="1" customWidth="1"/>
    <col min="13319" max="13319" width="3.28515625" style="626" customWidth="1"/>
    <col min="13320" max="13568" width="9.140625" style="626"/>
    <col min="13569" max="13569" width="5.85546875" style="626" customWidth="1"/>
    <col min="13570" max="13570" width="53.85546875" style="626" customWidth="1"/>
    <col min="13571" max="13571" width="8.28515625" style="626" customWidth="1"/>
    <col min="13572" max="13572" width="9.140625" style="626"/>
    <col min="13573" max="13573" width="15.85546875" style="626" bestFit="1" customWidth="1"/>
    <col min="13574" max="13574" width="17.5703125" style="626" bestFit="1" customWidth="1"/>
    <col min="13575" max="13575" width="3.28515625" style="626" customWidth="1"/>
    <col min="13576" max="13824" width="9.140625" style="626"/>
    <col min="13825" max="13825" width="5.85546875" style="626" customWidth="1"/>
    <col min="13826" max="13826" width="53.85546875" style="626" customWidth="1"/>
    <col min="13827" max="13827" width="8.28515625" style="626" customWidth="1"/>
    <col min="13828" max="13828" width="9.140625" style="626"/>
    <col min="13829" max="13829" width="15.85546875" style="626" bestFit="1" customWidth="1"/>
    <col min="13830" max="13830" width="17.5703125" style="626" bestFit="1" customWidth="1"/>
    <col min="13831" max="13831" width="3.28515625" style="626" customWidth="1"/>
    <col min="13832" max="14080" width="9.140625" style="626"/>
    <col min="14081" max="14081" width="5.85546875" style="626" customWidth="1"/>
    <col min="14082" max="14082" width="53.85546875" style="626" customWidth="1"/>
    <col min="14083" max="14083" width="8.28515625" style="626" customWidth="1"/>
    <col min="14084" max="14084" width="9.140625" style="626"/>
    <col min="14085" max="14085" width="15.85546875" style="626" bestFit="1" customWidth="1"/>
    <col min="14086" max="14086" width="17.5703125" style="626" bestFit="1" customWidth="1"/>
    <col min="14087" max="14087" width="3.28515625" style="626" customWidth="1"/>
    <col min="14088" max="14336" width="9.140625" style="626"/>
    <col min="14337" max="14337" width="5.85546875" style="626" customWidth="1"/>
    <col min="14338" max="14338" width="53.85546875" style="626" customWidth="1"/>
    <col min="14339" max="14339" width="8.28515625" style="626" customWidth="1"/>
    <col min="14340" max="14340" width="9.140625" style="626"/>
    <col min="14341" max="14341" width="15.85546875" style="626" bestFit="1" customWidth="1"/>
    <col min="14342" max="14342" width="17.5703125" style="626" bestFit="1" customWidth="1"/>
    <col min="14343" max="14343" width="3.28515625" style="626" customWidth="1"/>
    <col min="14344" max="14592" width="9.140625" style="626"/>
    <col min="14593" max="14593" width="5.85546875" style="626" customWidth="1"/>
    <col min="14594" max="14594" width="53.85546875" style="626" customWidth="1"/>
    <col min="14595" max="14595" width="8.28515625" style="626" customWidth="1"/>
    <col min="14596" max="14596" width="9.140625" style="626"/>
    <col min="14597" max="14597" width="15.85546875" style="626" bestFit="1" customWidth="1"/>
    <col min="14598" max="14598" width="17.5703125" style="626" bestFit="1" customWidth="1"/>
    <col min="14599" max="14599" width="3.28515625" style="626" customWidth="1"/>
    <col min="14600" max="14848" width="9.140625" style="626"/>
    <col min="14849" max="14849" width="5.85546875" style="626" customWidth="1"/>
    <col min="14850" max="14850" width="53.85546875" style="626" customWidth="1"/>
    <col min="14851" max="14851" width="8.28515625" style="626" customWidth="1"/>
    <col min="14852" max="14852" width="9.140625" style="626"/>
    <col min="14853" max="14853" width="15.85546875" style="626" bestFit="1" customWidth="1"/>
    <col min="14854" max="14854" width="17.5703125" style="626" bestFit="1" customWidth="1"/>
    <col min="14855" max="14855" width="3.28515625" style="626" customWidth="1"/>
    <col min="14856" max="15104" width="9.140625" style="626"/>
    <col min="15105" max="15105" width="5.85546875" style="626" customWidth="1"/>
    <col min="15106" max="15106" width="53.85546875" style="626" customWidth="1"/>
    <col min="15107" max="15107" width="8.28515625" style="626" customWidth="1"/>
    <col min="15108" max="15108" width="9.140625" style="626"/>
    <col min="15109" max="15109" width="15.85546875" style="626" bestFit="1" customWidth="1"/>
    <col min="15110" max="15110" width="17.5703125" style="626" bestFit="1" customWidth="1"/>
    <col min="15111" max="15111" width="3.28515625" style="626" customWidth="1"/>
    <col min="15112" max="15360" width="9.140625" style="626"/>
    <col min="15361" max="15361" width="5.85546875" style="626" customWidth="1"/>
    <col min="15362" max="15362" width="53.85546875" style="626" customWidth="1"/>
    <col min="15363" max="15363" width="8.28515625" style="626" customWidth="1"/>
    <col min="15364" max="15364" width="9.140625" style="626"/>
    <col min="15365" max="15365" width="15.85546875" style="626" bestFit="1" customWidth="1"/>
    <col min="15366" max="15366" width="17.5703125" style="626" bestFit="1" customWidth="1"/>
    <col min="15367" max="15367" width="3.28515625" style="626" customWidth="1"/>
    <col min="15368" max="15616" width="9.140625" style="626"/>
    <col min="15617" max="15617" width="5.85546875" style="626" customWidth="1"/>
    <col min="15618" max="15618" width="53.85546875" style="626" customWidth="1"/>
    <col min="15619" max="15619" width="8.28515625" style="626" customWidth="1"/>
    <col min="15620" max="15620" width="9.140625" style="626"/>
    <col min="15621" max="15621" width="15.85546875" style="626" bestFit="1" customWidth="1"/>
    <col min="15622" max="15622" width="17.5703125" style="626" bestFit="1" customWidth="1"/>
    <col min="15623" max="15623" width="3.28515625" style="626" customWidth="1"/>
    <col min="15624" max="15872" width="9.140625" style="626"/>
    <col min="15873" max="15873" width="5.85546875" style="626" customWidth="1"/>
    <col min="15874" max="15874" width="53.85546875" style="626" customWidth="1"/>
    <col min="15875" max="15875" width="8.28515625" style="626" customWidth="1"/>
    <col min="15876" max="15876" width="9.140625" style="626"/>
    <col min="15877" max="15877" width="15.85546875" style="626" bestFit="1" customWidth="1"/>
    <col min="15878" max="15878" width="17.5703125" style="626" bestFit="1" customWidth="1"/>
    <col min="15879" max="15879" width="3.28515625" style="626" customWidth="1"/>
    <col min="15880" max="16128" width="9.140625" style="626"/>
    <col min="16129" max="16129" width="5.85546875" style="626" customWidth="1"/>
    <col min="16130" max="16130" width="53.85546875" style="626" customWidth="1"/>
    <col min="16131" max="16131" width="8.28515625" style="626" customWidth="1"/>
    <col min="16132" max="16132" width="9.140625" style="626"/>
    <col min="16133" max="16133" width="15.85546875" style="626" bestFit="1" customWidth="1"/>
    <col min="16134" max="16134" width="17.5703125" style="626" bestFit="1" customWidth="1"/>
    <col min="16135" max="16135" width="3.28515625" style="626" customWidth="1"/>
    <col min="16136" max="16384" width="9.140625" style="626"/>
  </cols>
  <sheetData>
    <row r="1" spans="1:6" s="561" customFormat="1" ht="18">
      <c r="B1" s="562" t="s">
        <v>781</v>
      </c>
      <c r="E1" s="563"/>
      <c r="F1" s="563"/>
    </row>
    <row r="2" spans="1:6" s="561" customFormat="1">
      <c r="E2" s="563"/>
      <c r="F2" s="563"/>
    </row>
    <row r="3" spans="1:6" s="561" customFormat="1" ht="75.75" customHeight="1">
      <c r="B3" s="744" t="s">
        <v>782</v>
      </c>
      <c r="C3" s="745"/>
      <c r="D3" s="746"/>
      <c r="E3" s="747"/>
      <c r="F3" s="747"/>
    </row>
    <row r="5" spans="1:6" s="561" customFormat="1" ht="15">
      <c r="A5" s="564" t="s">
        <v>783</v>
      </c>
      <c r="B5" s="564" t="s">
        <v>784</v>
      </c>
      <c r="E5" s="563"/>
      <c r="F5" s="563"/>
    </row>
    <row r="6" spans="1:6" s="561" customFormat="1" ht="15">
      <c r="A6" s="564"/>
      <c r="B6" s="564"/>
      <c r="E6" s="563"/>
      <c r="F6" s="563"/>
    </row>
    <row r="7" spans="1:6" s="561" customFormat="1" ht="15">
      <c r="A7" s="564"/>
      <c r="B7" s="564"/>
      <c r="E7" s="563"/>
      <c r="F7" s="563"/>
    </row>
    <row r="8" spans="1:6" s="561" customFormat="1">
      <c r="A8" s="565" t="s">
        <v>785</v>
      </c>
      <c r="B8" s="565" t="s">
        <v>786</v>
      </c>
      <c r="C8" s="565" t="s">
        <v>787</v>
      </c>
      <c r="D8" s="565" t="s">
        <v>788</v>
      </c>
      <c r="E8" s="566" t="s">
        <v>789</v>
      </c>
      <c r="F8" s="566" t="s">
        <v>790</v>
      </c>
    </row>
    <row r="9" spans="1:6" s="561" customFormat="1">
      <c r="A9" s="565"/>
      <c r="B9" s="565"/>
      <c r="C9" s="565"/>
      <c r="D9" s="565"/>
      <c r="E9" s="566"/>
      <c r="F9" s="566"/>
    </row>
    <row r="10" spans="1:6" s="561" customFormat="1" ht="84.75" customHeight="1">
      <c r="A10" s="567" t="s">
        <v>791</v>
      </c>
      <c r="B10" s="568" t="s">
        <v>792</v>
      </c>
      <c r="C10" s="565"/>
      <c r="D10" s="565"/>
      <c r="E10" s="566"/>
      <c r="F10" s="566"/>
    </row>
    <row r="11" spans="1:6" s="561" customFormat="1">
      <c r="A11" s="565"/>
      <c r="B11" s="568" t="s">
        <v>793</v>
      </c>
      <c r="C11" s="565"/>
      <c r="D11" s="565"/>
      <c r="E11" s="566"/>
      <c r="F11" s="566"/>
    </row>
    <row r="12" spans="1:6" s="561" customFormat="1">
      <c r="A12" s="565"/>
      <c r="B12" s="568" t="s">
        <v>794</v>
      </c>
      <c r="C12" s="565"/>
      <c r="D12" s="565"/>
      <c r="E12" s="566"/>
      <c r="F12" s="566"/>
    </row>
    <row r="13" spans="1:6" s="561" customFormat="1" ht="28.5">
      <c r="A13" s="565"/>
      <c r="B13" s="568" t="s">
        <v>1011</v>
      </c>
      <c r="C13" s="565"/>
      <c r="D13" s="565"/>
      <c r="E13" s="566"/>
      <c r="F13" s="566"/>
    </row>
    <row r="14" spans="1:6" s="561" customFormat="1">
      <c r="A14" s="565"/>
      <c r="B14" s="568" t="s">
        <v>796</v>
      </c>
      <c r="C14" s="565"/>
      <c r="D14" s="565"/>
      <c r="E14" s="566"/>
      <c r="F14" s="566"/>
    </row>
    <row r="15" spans="1:6" s="561" customFormat="1">
      <c r="A15" s="565"/>
      <c r="B15" s="568" t="s">
        <v>797</v>
      </c>
      <c r="C15" s="565"/>
      <c r="D15" s="565"/>
      <c r="E15" s="566"/>
      <c r="F15" s="566"/>
    </row>
    <row r="16" spans="1:6" s="561" customFormat="1">
      <c r="A16" s="565"/>
      <c r="B16" s="568" t="s">
        <v>798</v>
      </c>
      <c r="C16" s="565"/>
      <c r="D16" s="565"/>
      <c r="E16" s="566"/>
      <c r="F16" s="566"/>
    </row>
    <row r="17" spans="1:6" s="561" customFormat="1">
      <c r="A17" s="565"/>
      <c r="B17" s="568" t="s">
        <v>799</v>
      </c>
      <c r="C17" s="565"/>
      <c r="D17" s="565"/>
      <c r="E17" s="566"/>
      <c r="F17" s="566"/>
    </row>
    <row r="18" spans="1:6" s="561" customFormat="1">
      <c r="A18" s="565"/>
      <c r="B18" s="568" t="s">
        <v>800</v>
      </c>
      <c r="C18" s="565"/>
      <c r="D18" s="565"/>
      <c r="E18" s="566"/>
      <c r="F18" s="566"/>
    </row>
    <row r="19" spans="1:6" s="561" customFormat="1">
      <c r="A19" s="565"/>
      <c r="B19" s="568" t="s">
        <v>801</v>
      </c>
      <c r="C19" s="565"/>
      <c r="D19" s="565"/>
      <c r="E19" s="566"/>
      <c r="F19" s="566"/>
    </row>
    <row r="20" spans="1:6" s="561" customFormat="1">
      <c r="A20" s="565"/>
      <c r="B20" s="568" t="s">
        <v>802</v>
      </c>
      <c r="C20" s="565"/>
      <c r="D20" s="565"/>
      <c r="E20" s="566"/>
      <c r="F20" s="566"/>
    </row>
    <row r="21" spans="1:6" s="561" customFormat="1">
      <c r="A21" s="565"/>
      <c r="B21" s="568" t="s">
        <v>803</v>
      </c>
      <c r="C21" s="565"/>
      <c r="D21" s="565"/>
      <c r="E21" s="566"/>
      <c r="F21" s="566"/>
    </row>
    <row r="22" spans="1:6" s="561" customFormat="1">
      <c r="A22" s="565"/>
      <c r="B22" s="568" t="s">
        <v>804</v>
      </c>
      <c r="C22" s="565"/>
      <c r="D22" s="565"/>
      <c r="E22" s="566"/>
      <c r="F22" s="566"/>
    </row>
    <row r="23" spans="1:6" s="561" customFormat="1">
      <c r="A23" s="565"/>
      <c r="B23" s="568" t="s">
        <v>805</v>
      </c>
      <c r="C23" s="565"/>
      <c r="D23" s="565"/>
      <c r="E23" s="566"/>
      <c r="F23" s="566"/>
    </row>
    <row r="24" spans="1:6" s="561" customFormat="1">
      <c r="A24" s="565"/>
      <c r="B24" s="568" t="s">
        <v>806</v>
      </c>
      <c r="C24" s="565"/>
      <c r="D24" s="565"/>
      <c r="E24" s="566"/>
      <c r="F24" s="566"/>
    </row>
    <row r="25" spans="1:6" s="561" customFormat="1">
      <c r="A25" s="565"/>
      <c r="B25" s="568" t="s">
        <v>807</v>
      </c>
      <c r="C25" s="565"/>
      <c r="D25" s="565"/>
      <c r="E25" s="566"/>
      <c r="F25" s="566"/>
    </row>
    <row r="26" spans="1:6" s="561" customFormat="1">
      <c r="A26" s="565"/>
      <c r="B26" s="568" t="s">
        <v>808</v>
      </c>
      <c r="C26" s="565"/>
      <c r="D26" s="565"/>
      <c r="E26" s="566"/>
      <c r="F26" s="566"/>
    </row>
    <row r="27" spans="1:6" s="561" customFormat="1">
      <c r="A27" s="565"/>
      <c r="B27" s="568" t="s">
        <v>809</v>
      </c>
      <c r="C27" s="565"/>
      <c r="D27" s="565"/>
      <c r="E27" s="566"/>
      <c r="F27" s="566"/>
    </row>
    <row r="28" spans="1:6" s="561" customFormat="1">
      <c r="A28" s="565"/>
      <c r="B28" s="568" t="s">
        <v>810</v>
      </c>
      <c r="C28" s="565"/>
      <c r="D28" s="565"/>
      <c r="E28" s="566"/>
      <c r="F28" s="566"/>
    </row>
    <row r="29" spans="1:6" s="561" customFormat="1">
      <c r="A29" s="565"/>
      <c r="B29" s="568" t="s">
        <v>811</v>
      </c>
      <c r="C29" s="565"/>
      <c r="D29" s="565"/>
      <c r="E29" s="566"/>
      <c r="F29" s="566"/>
    </row>
    <row r="30" spans="1:6" s="561" customFormat="1">
      <c r="A30" s="565"/>
      <c r="B30" s="568" t="s">
        <v>812</v>
      </c>
      <c r="C30" s="565"/>
      <c r="D30" s="565"/>
      <c r="E30" s="566"/>
      <c r="F30" s="566"/>
    </row>
    <row r="31" spans="1:6" s="561" customFormat="1" ht="28.5">
      <c r="A31" s="565"/>
      <c r="B31" s="568" t="s">
        <v>813</v>
      </c>
      <c r="C31" s="565"/>
      <c r="D31" s="565"/>
      <c r="E31" s="566"/>
      <c r="F31" s="566"/>
    </row>
    <row r="32" spans="1:6" s="561" customFormat="1">
      <c r="A32" s="565"/>
      <c r="B32" s="568" t="s">
        <v>814</v>
      </c>
      <c r="C32" s="565"/>
      <c r="D32" s="565"/>
      <c r="E32" s="566"/>
      <c r="F32" s="566"/>
    </row>
    <row r="33" spans="1:6" s="561" customFormat="1">
      <c r="A33" s="565"/>
      <c r="B33" s="568" t="s">
        <v>815</v>
      </c>
      <c r="C33" s="565"/>
      <c r="D33" s="565"/>
      <c r="E33" s="566"/>
      <c r="F33" s="566"/>
    </row>
    <row r="34" spans="1:6" s="561" customFormat="1">
      <c r="A34" s="565"/>
      <c r="B34" s="568" t="s">
        <v>816</v>
      </c>
      <c r="C34" s="565"/>
      <c r="D34" s="565"/>
      <c r="E34" s="566"/>
      <c r="F34" s="566"/>
    </row>
    <row r="35" spans="1:6" s="561" customFormat="1">
      <c r="A35" s="565"/>
      <c r="B35" s="568" t="s">
        <v>817</v>
      </c>
    </row>
    <row r="36" spans="1:6" s="561" customFormat="1">
      <c r="A36" s="565"/>
      <c r="B36" s="568" t="s">
        <v>818</v>
      </c>
      <c r="C36" s="565"/>
      <c r="D36" s="565"/>
      <c r="E36" s="566"/>
      <c r="F36" s="569"/>
    </row>
    <row r="37" spans="1:6" s="561" customFormat="1">
      <c r="A37" s="565"/>
      <c r="B37" s="568" t="s">
        <v>819</v>
      </c>
    </row>
    <row r="38" spans="1:6" s="561" customFormat="1">
      <c r="A38" s="565"/>
      <c r="B38" s="568" t="s">
        <v>820</v>
      </c>
    </row>
    <row r="39" spans="1:6" s="561" customFormat="1">
      <c r="A39" s="565"/>
      <c r="B39" s="568" t="s">
        <v>821</v>
      </c>
    </row>
    <row r="40" spans="1:6" s="561" customFormat="1">
      <c r="A40" s="565"/>
      <c r="B40" s="568" t="s">
        <v>822</v>
      </c>
    </row>
    <row r="41" spans="1:6" s="561" customFormat="1">
      <c r="A41" s="565"/>
      <c r="B41" s="570"/>
      <c r="C41" s="565" t="s">
        <v>320</v>
      </c>
      <c r="D41" s="565">
        <v>2</v>
      </c>
      <c r="E41" s="566"/>
      <c r="F41" s="694">
        <f>D41*E41</f>
        <v>0</v>
      </c>
    </row>
    <row r="42" spans="1:6" s="561" customFormat="1">
      <c r="A42" s="565"/>
      <c r="B42" s="568"/>
      <c r="C42" s="565"/>
      <c r="D42" s="565"/>
      <c r="E42" s="566"/>
      <c r="F42" s="569"/>
    </row>
    <row r="43" spans="1:6" s="561" customFormat="1" ht="72.75" customHeight="1">
      <c r="A43" s="567" t="s">
        <v>823</v>
      </c>
      <c r="B43" s="568" t="s">
        <v>824</v>
      </c>
      <c r="C43" s="565"/>
      <c r="D43" s="565"/>
      <c r="E43" s="566"/>
      <c r="F43" s="569"/>
    </row>
    <row r="44" spans="1:6" s="561" customFormat="1">
      <c r="A44" s="565"/>
      <c r="B44" s="568" t="s">
        <v>793</v>
      </c>
      <c r="C44" s="565"/>
      <c r="D44" s="565"/>
      <c r="E44" s="566"/>
      <c r="F44" s="569"/>
    </row>
    <row r="45" spans="1:6" s="561" customFormat="1">
      <c r="A45" s="565"/>
      <c r="B45" s="568" t="s">
        <v>794</v>
      </c>
      <c r="C45" s="565"/>
      <c r="D45" s="565"/>
      <c r="E45" s="566"/>
      <c r="F45" s="569"/>
    </row>
    <row r="46" spans="1:6" s="561" customFormat="1" ht="28.5">
      <c r="A46" s="565"/>
      <c r="B46" s="568" t="s">
        <v>795</v>
      </c>
      <c r="C46" s="565"/>
      <c r="D46" s="565"/>
      <c r="E46" s="566"/>
      <c r="F46" s="569"/>
    </row>
    <row r="47" spans="1:6" s="561" customFormat="1">
      <c r="A47" s="565"/>
      <c r="B47" s="568" t="s">
        <v>796</v>
      </c>
      <c r="C47" s="565"/>
      <c r="D47" s="565"/>
      <c r="E47" s="566"/>
      <c r="F47" s="569"/>
    </row>
    <row r="48" spans="1:6" s="561" customFormat="1">
      <c r="A48" s="565"/>
      <c r="B48" s="568" t="s">
        <v>825</v>
      </c>
      <c r="C48" s="565"/>
      <c r="D48" s="565"/>
      <c r="E48" s="566"/>
      <c r="F48" s="569"/>
    </row>
    <row r="49" spans="1:6" s="561" customFormat="1">
      <c r="A49" s="565"/>
      <c r="B49" s="568" t="s">
        <v>826</v>
      </c>
      <c r="C49" s="565"/>
      <c r="D49" s="565"/>
      <c r="E49" s="566"/>
      <c r="F49" s="569"/>
    </row>
    <row r="50" spans="1:6" s="561" customFormat="1">
      <c r="A50" s="565"/>
      <c r="B50" s="568" t="s">
        <v>1012</v>
      </c>
      <c r="C50" s="565"/>
      <c r="D50" s="565"/>
      <c r="E50" s="566"/>
      <c r="F50" s="569"/>
    </row>
    <row r="51" spans="1:6" s="561" customFormat="1">
      <c r="A51" s="565"/>
      <c r="B51" s="568" t="s">
        <v>800</v>
      </c>
      <c r="C51" s="565"/>
      <c r="D51" s="565"/>
      <c r="E51" s="566"/>
      <c r="F51" s="569"/>
    </row>
    <row r="52" spans="1:6" s="561" customFormat="1">
      <c r="A52" s="565"/>
      <c r="B52" s="568" t="s">
        <v>801</v>
      </c>
      <c r="C52" s="565"/>
      <c r="D52" s="565"/>
      <c r="E52" s="566"/>
      <c r="F52" s="569"/>
    </row>
    <row r="53" spans="1:6" s="561" customFormat="1">
      <c r="A53" s="565"/>
      <c r="B53" s="568" t="s">
        <v>827</v>
      </c>
      <c r="C53" s="565"/>
      <c r="D53" s="565"/>
      <c r="E53" s="566"/>
      <c r="F53" s="569"/>
    </row>
    <row r="54" spans="1:6" s="561" customFormat="1">
      <c r="A54" s="565"/>
      <c r="B54" s="568" t="s">
        <v>828</v>
      </c>
      <c r="C54" s="565"/>
      <c r="D54" s="565"/>
      <c r="E54" s="566"/>
      <c r="F54" s="569"/>
    </row>
    <row r="55" spans="1:6" s="561" customFormat="1">
      <c r="A55" s="565"/>
      <c r="B55" s="568" t="s">
        <v>1013</v>
      </c>
      <c r="C55" s="565"/>
      <c r="D55" s="565"/>
      <c r="E55" s="566"/>
      <c r="F55" s="569"/>
    </row>
    <row r="56" spans="1:6" s="561" customFormat="1">
      <c r="A56" s="565"/>
      <c r="B56" s="568" t="s">
        <v>805</v>
      </c>
      <c r="F56" s="569"/>
    </row>
    <row r="57" spans="1:6" s="561" customFormat="1">
      <c r="A57" s="565"/>
      <c r="B57" s="568" t="s">
        <v>829</v>
      </c>
      <c r="C57" s="565"/>
      <c r="D57" s="565"/>
      <c r="E57" s="566"/>
      <c r="F57" s="569"/>
    </row>
    <row r="58" spans="1:6" s="561" customFormat="1">
      <c r="A58" s="565"/>
      <c r="B58" s="568" t="s">
        <v>830</v>
      </c>
      <c r="C58" s="565"/>
      <c r="D58" s="565"/>
      <c r="E58" s="566"/>
      <c r="F58" s="569"/>
    </row>
    <row r="59" spans="1:6" s="561" customFormat="1">
      <c r="B59" s="568" t="s">
        <v>831</v>
      </c>
    </row>
    <row r="60" spans="1:6" s="561" customFormat="1">
      <c r="B60" s="568" t="s">
        <v>832</v>
      </c>
      <c r="C60" s="565"/>
      <c r="D60" s="565"/>
      <c r="E60" s="566"/>
      <c r="F60" s="569"/>
    </row>
    <row r="61" spans="1:6" s="561" customFormat="1">
      <c r="B61" s="568" t="s">
        <v>833</v>
      </c>
      <c r="C61" s="565"/>
      <c r="D61" s="565"/>
      <c r="E61" s="566"/>
      <c r="F61" s="569"/>
    </row>
    <row r="62" spans="1:6" s="561" customFormat="1">
      <c r="B62" s="568" t="s">
        <v>811</v>
      </c>
      <c r="C62" s="565"/>
      <c r="D62" s="565"/>
      <c r="E62" s="566"/>
      <c r="F62" s="569"/>
    </row>
    <row r="63" spans="1:6" s="561" customFormat="1">
      <c r="B63" s="568" t="s">
        <v>834</v>
      </c>
      <c r="C63" s="565"/>
      <c r="D63" s="565"/>
      <c r="E63" s="566"/>
      <c r="F63" s="569"/>
    </row>
    <row r="64" spans="1:6" s="561" customFormat="1" ht="28.5">
      <c r="B64" s="568" t="s">
        <v>813</v>
      </c>
      <c r="C64" s="565"/>
      <c r="D64" s="565"/>
      <c r="E64" s="566"/>
      <c r="F64" s="569"/>
    </row>
    <row r="65" spans="1:6" s="561" customFormat="1">
      <c r="A65" s="565"/>
      <c r="B65" s="568" t="s">
        <v>835</v>
      </c>
      <c r="C65" s="565"/>
      <c r="D65" s="565"/>
      <c r="E65" s="566"/>
      <c r="F65" s="569"/>
    </row>
    <row r="66" spans="1:6" s="561" customFormat="1">
      <c r="A66" s="565"/>
      <c r="B66" s="568" t="s">
        <v>836</v>
      </c>
      <c r="C66" s="565"/>
      <c r="D66" s="565"/>
      <c r="E66" s="566"/>
      <c r="F66" s="569"/>
    </row>
    <row r="67" spans="1:6" s="561" customFormat="1">
      <c r="A67" s="565"/>
      <c r="B67" s="568" t="s">
        <v>816</v>
      </c>
      <c r="C67" s="565"/>
      <c r="D67" s="565"/>
      <c r="E67" s="566"/>
      <c r="F67" s="569"/>
    </row>
    <row r="68" spans="1:6" s="561" customFormat="1">
      <c r="A68" s="565"/>
      <c r="B68" s="568" t="s">
        <v>818</v>
      </c>
      <c r="C68" s="565"/>
      <c r="D68" s="565"/>
      <c r="E68" s="566"/>
      <c r="F68" s="569"/>
    </row>
    <row r="69" spans="1:6" s="561" customFormat="1">
      <c r="A69" s="565"/>
      <c r="B69" s="568" t="s">
        <v>819</v>
      </c>
      <c r="C69" s="565"/>
      <c r="D69" s="565"/>
      <c r="E69" s="566"/>
      <c r="F69" s="569"/>
    </row>
    <row r="70" spans="1:6" s="561" customFormat="1">
      <c r="A70" s="565"/>
      <c r="B70" s="568" t="s">
        <v>1014</v>
      </c>
      <c r="C70" s="565"/>
      <c r="D70" s="565"/>
      <c r="E70" s="566"/>
      <c r="F70" s="569"/>
    </row>
    <row r="71" spans="1:6" s="561" customFormat="1">
      <c r="A71" s="565"/>
      <c r="B71" s="568" t="s">
        <v>837</v>
      </c>
      <c r="C71" s="565"/>
      <c r="D71" s="565"/>
      <c r="E71" s="566"/>
      <c r="F71" s="569"/>
    </row>
    <row r="72" spans="1:6" s="561" customFormat="1">
      <c r="A72" s="565"/>
      <c r="B72" s="568" t="s">
        <v>822</v>
      </c>
      <c r="C72" s="565"/>
      <c r="D72" s="565"/>
      <c r="E72" s="566"/>
      <c r="F72" s="569"/>
    </row>
    <row r="73" spans="1:6" s="561" customFormat="1">
      <c r="A73" s="565"/>
      <c r="B73" s="570"/>
      <c r="C73" s="565" t="s">
        <v>320</v>
      </c>
      <c r="D73" s="565">
        <v>1</v>
      </c>
      <c r="E73" s="566"/>
      <c r="F73" s="694">
        <f>D73*E73</f>
        <v>0</v>
      </c>
    </row>
    <row r="74" spans="1:6" s="561" customFormat="1">
      <c r="B74" s="571"/>
      <c r="C74" s="565"/>
      <c r="D74" s="565"/>
      <c r="E74" s="566"/>
      <c r="F74" s="569"/>
    </row>
    <row r="75" spans="1:6" s="561" customFormat="1" ht="85.5">
      <c r="A75" s="567" t="s">
        <v>838</v>
      </c>
      <c r="B75" s="568" t="s">
        <v>839</v>
      </c>
      <c r="C75" s="565"/>
      <c r="D75" s="565"/>
      <c r="E75" s="566"/>
      <c r="F75" s="569"/>
    </row>
    <row r="76" spans="1:6" s="561" customFormat="1">
      <c r="A76" s="565"/>
      <c r="B76" s="568" t="s">
        <v>840</v>
      </c>
      <c r="C76" s="565"/>
      <c r="D76" s="565"/>
      <c r="E76" s="566"/>
      <c r="F76" s="569"/>
    </row>
    <row r="77" spans="1:6" s="561" customFormat="1">
      <c r="A77" s="565"/>
      <c r="B77" s="568" t="s">
        <v>841</v>
      </c>
      <c r="C77" s="565"/>
      <c r="D77" s="565"/>
      <c r="E77" s="566"/>
      <c r="F77" s="569"/>
    </row>
    <row r="78" spans="1:6" s="561" customFormat="1">
      <c r="B78" s="568" t="s">
        <v>842</v>
      </c>
      <c r="C78" s="565"/>
      <c r="D78" s="565"/>
      <c r="E78" s="566"/>
      <c r="F78" s="569"/>
    </row>
    <row r="79" spans="1:6" s="561" customFormat="1">
      <c r="A79" s="565"/>
      <c r="B79" s="568" t="s">
        <v>843</v>
      </c>
      <c r="C79" s="565"/>
      <c r="D79" s="565"/>
      <c r="E79" s="566"/>
      <c r="F79" s="569"/>
    </row>
    <row r="80" spans="1:6" s="561" customFormat="1">
      <c r="A80" s="565"/>
      <c r="B80" s="568" t="s">
        <v>844</v>
      </c>
      <c r="C80" s="565"/>
      <c r="D80" s="565"/>
      <c r="E80" s="566"/>
      <c r="F80" s="569"/>
    </row>
    <row r="81" spans="1:6" s="561" customFormat="1">
      <c r="A81" s="565"/>
      <c r="B81" s="568" t="s">
        <v>845</v>
      </c>
      <c r="C81" s="565"/>
      <c r="D81" s="565"/>
      <c r="E81" s="566"/>
      <c r="F81" s="569"/>
    </row>
    <row r="82" spans="1:6" s="561" customFormat="1">
      <c r="B82" s="568" t="s">
        <v>846</v>
      </c>
      <c r="C82" s="565"/>
      <c r="D82" s="565"/>
      <c r="E82" s="566"/>
      <c r="F82" s="569"/>
    </row>
    <row r="83" spans="1:6" s="561" customFormat="1">
      <c r="B83" s="568" t="s">
        <v>847</v>
      </c>
      <c r="C83" s="565"/>
      <c r="D83" s="565"/>
      <c r="E83" s="566"/>
      <c r="F83" s="569"/>
    </row>
    <row r="84" spans="1:6" s="561" customFormat="1">
      <c r="B84" s="568" t="s">
        <v>848</v>
      </c>
      <c r="C84" s="565"/>
      <c r="D84" s="565"/>
      <c r="E84" s="566"/>
      <c r="F84" s="569"/>
    </row>
    <row r="85" spans="1:6" s="561" customFormat="1" ht="18.75" customHeight="1">
      <c r="B85" s="568" t="s">
        <v>849</v>
      </c>
      <c r="C85" s="565"/>
      <c r="D85" s="565"/>
      <c r="E85" s="566"/>
      <c r="F85" s="569"/>
    </row>
    <row r="86" spans="1:6" s="561" customFormat="1">
      <c r="B86" s="568" t="s">
        <v>850</v>
      </c>
      <c r="C86" s="565"/>
      <c r="D86" s="565"/>
      <c r="E86" s="566"/>
      <c r="F86" s="569"/>
    </row>
    <row r="87" spans="1:6" s="561" customFormat="1">
      <c r="B87" s="568" t="s">
        <v>851</v>
      </c>
    </row>
    <row r="88" spans="1:6" s="561" customFormat="1">
      <c r="B88" s="568" t="s">
        <v>852</v>
      </c>
    </row>
    <row r="89" spans="1:6" s="561" customFormat="1">
      <c r="B89" s="568" t="s">
        <v>853</v>
      </c>
      <c r="C89" s="565"/>
      <c r="D89" s="565"/>
      <c r="E89" s="566"/>
      <c r="F89" s="569"/>
    </row>
    <row r="90" spans="1:6" s="561" customFormat="1" ht="28.5">
      <c r="B90" s="568" t="s">
        <v>854</v>
      </c>
      <c r="C90" s="565"/>
      <c r="D90" s="565"/>
      <c r="E90" s="566"/>
      <c r="F90" s="569"/>
    </row>
    <row r="91" spans="1:6" s="561" customFormat="1">
      <c r="B91" s="568" t="s">
        <v>855</v>
      </c>
      <c r="C91" s="565"/>
      <c r="D91" s="565"/>
      <c r="E91" s="566"/>
      <c r="F91" s="569"/>
    </row>
    <row r="92" spans="1:6" s="561" customFormat="1">
      <c r="B92" s="568" t="s">
        <v>822</v>
      </c>
      <c r="C92" s="565"/>
      <c r="D92" s="565"/>
      <c r="E92" s="566"/>
      <c r="F92" s="569"/>
    </row>
    <row r="93" spans="1:6" s="561" customFormat="1">
      <c r="B93" s="570"/>
      <c r="C93" s="565" t="s">
        <v>320</v>
      </c>
      <c r="D93" s="565">
        <v>4</v>
      </c>
      <c r="E93" s="566"/>
      <c r="F93" s="694">
        <f>D93*E93</f>
        <v>0</v>
      </c>
    </row>
    <row r="94" spans="1:6" s="561" customFormat="1">
      <c r="B94" s="568"/>
      <c r="C94" s="565"/>
      <c r="D94" s="565"/>
      <c r="E94" s="566"/>
      <c r="F94" s="569"/>
    </row>
    <row r="95" spans="1:6" s="561" customFormat="1" ht="85.5">
      <c r="A95" s="567" t="s">
        <v>856</v>
      </c>
      <c r="B95" s="568" t="s">
        <v>839</v>
      </c>
      <c r="C95" s="565"/>
      <c r="D95" s="565"/>
      <c r="E95" s="566"/>
      <c r="F95" s="569"/>
    </row>
    <row r="96" spans="1:6" s="561" customFormat="1">
      <c r="B96" s="568" t="s">
        <v>840</v>
      </c>
      <c r="C96" s="565"/>
      <c r="D96" s="565"/>
      <c r="E96" s="566"/>
      <c r="F96" s="569"/>
    </row>
    <row r="97" spans="2:6" s="561" customFormat="1">
      <c r="B97" s="568" t="s">
        <v>857</v>
      </c>
      <c r="C97" s="565"/>
      <c r="D97" s="565"/>
      <c r="E97" s="566"/>
      <c r="F97" s="569"/>
    </row>
    <row r="98" spans="2:6" s="561" customFormat="1">
      <c r="B98" s="568" t="s">
        <v>858</v>
      </c>
      <c r="C98" s="565"/>
      <c r="D98" s="565"/>
      <c r="E98" s="566"/>
      <c r="F98" s="569"/>
    </row>
    <row r="99" spans="2:6" s="561" customFormat="1">
      <c r="B99" s="568" t="s">
        <v>859</v>
      </c>
      <c r="C99" s="565"/>
      <c r="D99" s="565"/>
      <c r="E99" s="566"/>
      <c r="F99" s="569"/>
    </row>
    <row r="100" spans="2:6" s="561" customFormat="1">
      <c r="B100" s="568" t="s">
        <v>860</v>
      </c>
      <c r="C100" s="565"/>
      <c r="D100" s="565"/>
      <c r="E100" s="566"/>
      <c r="F100" s="569"/>
    </row>
    <row r="101" spans="2:6" s="561" customFormat="1">
      <c r="B101" s="568" t="s">
        <v>861</v>
      </c>
      <c r="C101" s="565"/>
      <c r="D101" s="565"/>
      <c r="E101" s="566"/>
      <c r="F101" s="569"/>
    </row>
    <row r="102" spans="2:6" s="561" customFormat="1">
      <c r="B102" s="568" t="s">
        <v>862</v>
      </c>
      <c r="C102" s="565"/>
      <c r="D102" s="565"/>
      <c r="E102" s="566"/>
      <c r="F102" s="569"/>
    </row>
    <row r="103" spans="2:6" s="561" customFormat="1">
      <c r="B103" s="568" t="s">
        <v>863</v>
      </c>
      <c r="C103" s="565"/>
      <c r="D103" s="565"/>
      <c r="E103" s="566"/>
      <c r="F103" s="569"/>
    </row>
    <row r="104" spans="2:6" s="561" customFormat="1">
      <c r="B104" s="568" t="s">
        <v>864</v>
      </c>
      <c r="C104" s="565"/>
      <c r="D104" s="565"/>
      <c r="E104" s="566"/>
      <c r="F104" s="569"/>
    </row>
    <row r="105" spans="2:6" s="561" customFormat="1">
      <c r="B105" s="568" t="s">
        <v>865</v>
      </c>
      <c r="C105" s="565"/>
      <c r="D105" s="565"/>
      <c r="E105" s="566"/>
      <c r="F105" s="569"/>
    </row>
    <row r="106" spans="2:6" s="561" customFormat="1">
      <c r="B106" s="568" t="s">
        <v>849</v>
      </c>
      <c r="C106" s="565"/>
      <c r="D106" s="565"/>
      <c r="E106" s="566"/>
      <c r="F106" s="569"/>
    </row>
    <row r="107" spans="2:6" s="561" customFormat="1">
      <c r="B107" s="568" t="s">
        <v>850</v>
      </c>
      <c r="C107" s="565"/>
      <c r="D107" s="565"/>
      <c r="E107" s="566"/>
      <c r="F107" s="569"/>
    </row>
    <row r="108" spans="2:6" s="561" customFormat="1">
      <c r="B108" s="568" t="s">
        <v>851</v>
      </c>
      <c r="C108" s="565"/>
      <c r="D108" s="565"/>
      <c r="E108" s="566"/>
      <c r="F108" s="569"/>
    </row>
    <row r="109" spans="2:6" s="561" customFormat="1">
      <c r="B109" s="568" t="s">
        <v>866</v>
      </c>
      <c r="C109" s="565"/>
      <c r="D109" s="565"/>
      <c r="E109" s="566"/>
      <c r="F109" s="569"/>
    </row>
    <row r="110" spans="2:6" s="561" customFormat="1">
      <c r="B110" s="568" t="s">
        <v>853</v>
      </c>
      <c r="C110" s="565"/>
      <c r="D110" s="565"/>
      <c r="E110" s="566"/>
      <c r="F110" s="569"/>
    </row>
    <row r="111" spans="2:6" s="561" customFormat="1" ht="28.5">
      <c r="B111" s="568" t="s">
        <v>854</v>
      </c>
      <c r="C111" s="565"/>
      <c r="D111" s="565"/>
      <c r="E111" s="566"/>
      <c r="F111" s="569"/>
    </row>
    <row r="112" spans="2:6" s="561" customFormat="1">
      <c r="B112" s="568" t="s">
        <v>867</v>
      </c>
      <c r="C112" s="565"/>
      <c r="D112" s="565"/>
      <c r="E112" s="566"/>
      <c r="F112" s="569"/>
    </row>
    <row r="113" spans="1:6" s="561" customFormat="1">
      <c r="B113" s="568" t="s">
        <v>822</v>
      </c>
      <c r="C113" s="565"/>
      <c r="D113" s="565"/>
      <c r="E113" s="566"/>
      <c r="F113" s="569"/>
    </row>
    <row r="114" spans="1:6" s="561" customFormat="1">
      <c r="B114" s="570"/>
      <c r="C114" s="565" t="s">
        <v>320</v>
      </c>
      <c r="D114" s="565">
        <v>2</v>
      </c>
      <c r="E114" s="566"/>
      <c r="F114" s="694">
        <f>D114*E114</f>
        <v>0</v>
      </c>
    </row>
    <row r="115" spans="1:6" s="561" customFormat="1">
      <c r="B115" s="568"/>
      <c r="C115" s="565"/>
      <c r="D115" s="565"/>
      <c r="E115" s="566"/>
      <c r="F115" s="569"/>
    </row>
    <row r="116" spans="1:6" s="561" customFormat="1" ht="161.25" customHeight="1">
      <c r="A116" s="567" t="s">
        <v>868</v>
      </c>
      <c r="B116" s="568" t="s">
        <v>869</v>
      </c>
      <c r="C116" s="565"/>
      <c r="D116" s="565"/>
      <c r="E116" s="566"/>
      <c r="F116" s="569"/>
    </row>
    <row r="117" spans="1:6" s="561" customFormat="1">
      <c r="B117" s="568" t="s">
        <v>840</v>
      </c>
      <c r="C117" s="565"/>
      <c r="D117" s="565"/>
      <c r="E117" s="566"/>
      <c r="F117" s="569"/>
    </row>
    <row r="118" spans="1:6" s="561" customFormat="1">
      <c r="B118" s="568" t="s">
        <v>870</v>
      </c>
      <c r="C118" s="565"/>
      <c r="D118" s="565"/>
      <c r="E118" s="566"/>
      <c r="F118" s="569"/>
    </row>
    <row r="119" spans="1:6" s="561" customFormat="1">
      <c r="B119" s="568" t="s">
        <v>871</v>
      </c>
      <c r="C119" s="565"/>
      <c r="D119" s="565"/>
      <c r="E119" s="566"/>
      <c r="F119" s="569"/>
    </row>
    <row r="120" spans="1:6" s="561" customFormat="1">
      <c r="B120" s="568" t="s">
        <v>872</v>
      </c>
      <c r="C120" s="565"/>
      <c r="D120" s="565"/>
      <c r="E120" s="566"/>
      <c r="F120" s="569"/>
    </row>
    <row r="121" spans="1:6" s="561" customFormat="1">
      <c r="B121" s="568" t="s">
        <v>873</v>
      </c>
      <c r="C121" s="565"/>
      <c r="D121" s="565"/>
      <c r="E121" s="566"/>
      <c r="F121" s="569"/>
    </row>
    <row r="122" spans="1:6" s="561" customFormat="1">
      <c r="B122" s="568" t="s">
        <v>874</v>
      </c>
      <c r="C122" s="565"/>
      <c r="D122" s="565"/>
      <c r="E122" s="566"/>
      <c r="F122" s="569"/>
    </row>
    <row r="123" spans="1:6" s="561" customFormat="1">
      <c r="B123" s="568" t="s">
        <v>875</v>
      </c>
      <c r="C123" s="565"/>
      <c r="D123" s="565"/>
      <c r="E123" s="566"/>
      <c r="F123" s="569"/>
    </row>
    <row r="124" spans="1:6" s="561" customFormat="1">
      <c r="B124" s="568" t="s">
        <v>876</v>
      </c>
      <c r="C124" s="565"/>
      <c r="D124" s="565"/>
      <c r="E124" s="566"/>
      <c r="F124" s="569"/>
    </row>
    <row r="125" spans="1:6" s="561" customFormat="1">
      <c r="B125" s="568" t="s">
        <v>877</v>
      </c>
      <c r="C125" s="565"/>
      <c r="D125" s="565"/>
      <c r="E125" s="566"/>
      <c r="F125" s="569"/>
    </row>
    <row r="126" spans="1:6" s="561" customFormat="1">
      <c r="B126" s="568" t="s">
        <v>878</v>
      </c>
      <c r="C126" s="565"/>
      <c r="D126" s="565"/>
      <c r="E126" s="566"/>
      <c r="F126" s="569"/>
    </row>
    <row r="127" spans="1:6" s="561" customFormat="1">
      <c r="B127" s="568" t="s">
        <v>879</v>
      </c>
      <c r="C127" s="565"/>
      <c r="D127" s="565"/>
      <c r="E127" s="566"/>
      <c r="F127" s="569"/>
    </row>
    <row r="128" spans="1:6" s="561" customFormat="1">
      <c r="B128" s="568" t="s">
        <v>880</v>
      </c>
      <c r="C128" s="565"/>
      <c r="D128" s="565"/>
      <c r="E128" s="566"/>
      <c r="F128" s="569"/>
    </row>
    <row r="129" spans="1:6" s="561" customFormat="1">
      <c r="B129" s="568" t="s">
        <v>853</v>
      </c>
      <c r="C129" s="565"/>
      <c r="D129" s="565"/>
      <c r="E129" s="566"/>
      <c r="F129" s="569"/>
    </row>
    <row r="130" spans="1:6" s="561" customFormat="1">
      <c r="B130" s="568" t="s">
        <v>881</v>
      </c>
      <c r="C130" s="565"/>
      <c r="D130" s="565"/>
      <c r="E130" s="566"/>
      <c r="F130" s="569"/>
    </row>
    <row r="131" spans="1:6" s="561" customFormat="1">
      <c r="B131" s="568" t="s">
        <v>882</v>
      </c>
      <c r="C131" s="565"/>
      <c r="D131" s="565"/>
      <c r="E131" s="566"/>
      <c r="F131" s="569"/>
    </row>
    <row r="132" spans="1:6" s="561" customFormat="1" ht="28.5">
      <c r="B132" s="568" t="s">
        <v>854</v>
      </c>
      <c r="C132" s="565"/>
      <c r="D132" s="565"/>
      <c r="E132" s="566"/>
      <c r="F132" s="569"/>
    </row>
    <row r="133" spans="1:6" s="561" customFormat="1">
      <c r="B133" s="568" t="s">
        <v>883</v>
      </c>
      <c r="C133" s="565"/>
      <c r="D133" s="565"/>
      <c r="E133" s="566"/>
      <c r="F133" s="569"/>
    </row>
    <row r="134" spans="1:6" s="561" customFormat="1">
      <c r="B134" s="568" t="s">
        <v>822</v>
      </c>
      <c r="C134" s="565"/>
      <c r="D134" s="565"/>
      <c r="E134" s="566"/>
      <c r="F134" s="569"/>
    </row>
    <row r="135" spans="1:6" s="561" customFormat="1">
      <c r="B135" s="570"/>
      <c r="C135" s="565" t="s">
        <v>320</v>
      </c>
      <c r="D135" s="565">
        <v>2</v>
      </c>
      <c r="E135" s="566"/>
      <c r="F135" s="694">
        <f>D135*E135</f>
        <v>0</v>
      </c>
    </row>
    <row r="136" spans="1:6" s="561" customFormat="1">
      <c r="B136" s="568"/>
      <c r="C136" s="565"/>
      <c r="D136" s="565"/>
      <c r="E136" s="566"/>
      <c r="F136" s="569"/>
    </row>
    <row r="137" spans="1:6" s="561" customFormat="1" ht="161.25" customHeight="1">
      <c r="A137" s="567" t="s">
        <v>884</v>
      </c>
      <c r="B137" s="568" t="s">
        <v>869</v>
      </c>
      <c r="C137" s="565"/>
      <c r="D137" s="565"/>
      <c r="E137" s="566"/>
      <c r="F137" s="569"/>
    </row>
    <row r="138" spans="1:6" s="561" customFormat="1">
      <c r="B138" s="568" t="s">
        <v>840</v>
      </c>
      <c r="C138" s="565"/>
      <c r="D138" s="565"/>
      <c r="E138" s="566"/>
      <c r="F138" s="569"/>
    </row>
    <row r="139" spans="1:6" s="561" customFormat="1">
      <c r="B139" s="568" t="s">
        <v>885</v>
      </c>
      <c r="C139" s="565"/>
      <c r="D139" s="565"/>
      <c r="E139" s="566"/>
      <c r="F139" s="569"/>
    </row>
    <row r="140" spans="1:6" s="561" customFormat="1">
      <c r="B140" s="568" t="s">
        <v>886</v>
      </c>
      <c r="C140" s="565"/>
      <c r="D140" s="565"/>
      <c r="E140" s="566"/>
      <c r="F140" s="569"/>
    </row>
    <row r="141" spans="1:6" s="561" customFormat="1">
      <c r="B141" s="568" t="s">
        <v>887</v>
      </c>
      <c r="C141" s="565"/>
      <c r="D141" s="565"/>
      <c r="E141" s="566"/>
      <c r="F141" s="569"/>
    </row>
    <row r="142" spans="1:6" s="561" customFormat="1">
      <c r="B142" s="568" t="s">
        <v>888</v>
      </c>
      <c r="C142" s="565"/>
      <c r="D142" s="565"/>
      <c r="E142" s="566"/>
      <c r="F142" s="569"/>
    </row>
    <row r="143" spans="1:6" s="561" customFormat="1">
      <c r="B143" s="568" t="s">
        <v>874</v>
      </c>
      <c r="C143" s="565"/>
      <c r="D143" s="565"/>
      <c r="E143" s="566"/>
      <c r="F143" s="569"/>
    </row>
    <row r="144" spans="1:6" s="561" customFormat="1">
      <c r="B144" s="568" t="s">
        <v>889</v>
      </c>
      <c r="C144" s="565"/>
      <c r="D144" s="565"/>
      <c r="E144" s="566"/>
      <c r="F144" s="569"/>
    </row>
    <row r="145" spans="1:6" s="561" customFormat="1">
      <c r="B145" s="568" t="s">
        <v>876</v>
      </c>
      <c r="C145" s="565"/>
      <c r="D145" s="565"/>
      <c r="E145" s="566"/>
      <c r="F145" s="569"/>
    </row>
    <row r="146" spans="1:6" s="561" customFormat="1">
      <c r="B146" s="568" t="s">
        <v>890</v>
      </c>
      <c r="C146" s="565"/>
      <c r="D146" s="565"/>
      <c r="E146" s="566"/>
      <c r="F146" s="569"/>
    </row>
    <row r="147" spans="1:6" s="561" customFormat="1">
      <c r="B147" s="568" t="s">
        <v>878</v>
      </c>
      <c r="C147" s="565"/>
      <c r="D147" s="565"/>
      <c r="E147" s="566"/>
      <c r="F147" s="569"/>
    </row>
    <row r="148" spans="1:6" s="561" customFormat="1">
      <c r="B148" s="568" t="s">
        <v>879</v>
      </c>
      <c r="C148" s="565"/>
      <c r="D148" s="565"/>
      <c r="E148" s="566"/>
      <c r="F148" s="569"/>
    </row>
    <row r="149" spans="1:6" s="561" customFormat="1">
      <c r="B149" s="568" t="s">
        <v>880</v>
      </c>
      <c r="C149" s="565"/>
      <c r="D149" s="565"/>
      <c r="E149" s="566"/>
      <c r="F149" s="569"/>
    </row>
    <row r="150" spans="1:6" s="561" customFormat="1">
      <c r="B150" s="568" t="s">
        <v>853</v>
      </c>
      <c r="C150" s="565"/>
      <c r="D150" s="565"/>
      <c r="E150" s="566"/>
      <c r="F150" s="569"/>
    </row>
    <row r="151" spans="1:6" s="561" customFormat="1">
      <c r="B151" s="568" t="s">
        <v>881</v>
      </c>
      <c r="C151" s="565"/>
      <c r="D151" s="565"/>
      <c r="E151" s="566"/>
      <c r="F151" s="569"/>
    </row>
    <row r="152" spans="1:6" s="561" customFormat="1">
      <c r="B152" s="568" t="s">
        <v>882</v>
      </c>
      <c r="C152" s="565"/>
      <c r="D152" s="565"/>
      <c r="E152" s="566"/>
      <c r="F152" s="569"/>
    </row>
    <row r="153" spans="1:6" s="561" customFormat="1" ht="28.5">
      <c r="B153" s="568" t="s">
        <v>854</v>
      </c>
      <c r="C153" s="565"/>
      <c r="D153" s="565"/>
      <c r="E153" s="566"/>
      <c r="F153" s="569"/>
    </row>
    <row r="154" spans="1:6" s="561" customFormat="1">
      <c r="B154" s="568" t="s">
        <v>891</v>
      </c>
      <c r="C154" s="565"/>
      <c r="D154" s="565"/>
      <c r="E154" s="566"/>
      <c r="F154" s="569"/>
    </row>
    <row r="155" spans="1:6" s="561" customFormat="1">
      <c r="B155" s="568" t="s">
        <v>822</v>
      </c>
      <c r="C155" s="565"/>
      <c r="D155" s="565"/>
      <c r="E155" s="566"/>
      <c r="F155" s="569"/>
    </row>
    <row r="156" spans="1:6" s="561" customFormat="1">
      <c r="B156" s="570"/>
      <c r="C156" s="565" t="s">
        <v>320</v>
      </c>
      <c r="D156" s="565">
        <v>1</v>
      </c>
      <c r="E156" s="566"/>
      <c r="F156" s="694">
        <f>D156*E156</f>
        <v>0</v>
      </c>
    </row>
    <row r="157" spans="1:6" s="561" customFormat="1">
      <c r="B157" s="568"/>
      <c r="C157" s="565"/>
      <c r="D157" s="565"/>
      <c r="E157" s="566"/>
      <c r="F157" s="569"/>
    </row>
    <row r="158" spans="1:6" s="561" customFormat="1" ht="85.5">
      <c r="A158" s="567" t="s">
        <v>892</v>
      </c>
      <c r="B158" s="707" t="s">
        <v>893</v>
      </c>
      <c r="C158" s="565" t="s">
        <v>320</v>
      </c>
      <c r="D158" s="565">
        <v>3</v>
      </c>
      <c r="E158" s="566"/>
      <c r="F158" s="694">
        <f>D158*E158</f>
        <v>0</v>
      </c>
    </row>
    <row r="159" spans="1:6" s="561" customFormat="1">
      <c r="B159" s="565"/>
    </row>
    <row r="160" spans="1:6" s="561" customFormat="1" ht="57">
      <c r="A160" s="567" t="s">
        <v>894</v>
      </c>
      <c r="B160" s="708" t="s">
        <v>895</v>
      </c>
      <c r="C160" s="573"/>
      <c r="D160" s="574"/>
      <c r="E160" s="575"/>
      <c r="F160" s="569"/>
    </row>
    <row r="161" spans="1:6" s="561" customFormat="1">
      <c r="B161" s="572" t="s">
        <v>896</v>
      </c>
      <c r="C161" s="573" t="s">
        <v>340</v>
      </c>
      <c r="D161" s="574">
        <f>+D162+D163</f>
        <v>155</v>
      </c>
      <c r="E161" s="576"/>
      <c r="F161" s="694">
        <f>D161*E161</f>
        <v>0</v>
      </c>
    </row>
    <row r="162" spans="1:6" s="561" customFormat="1">
      <c r="B162" s="577" t="s">
        <v>897</v>
      </c>
      <c r="C162" s="573" t="s">
        <v>340</v>
      </c>
      <c r="D162" s="574">
        <v>115</v>
      </c>
      <c r="E162" s="575"/>
      <c r="F162" s="694">
        <f>D162*E162</f>
        <v>0</v>
      </c>
    </row>
    <row r="163" spans="1:6" s="561" customFormat="1">
      <c r="B163" s="577" t="s">
        <v>898</v>
      </c>
      <c r="C163" s="573" t="s">
        <v>340</v>
      </c>
      <c r="D163" s="574">
        <v>40</v>
      </c>
      <c r="E163" s="575"/>
      <c r="F163" s="694">
        <f>D163*E163</f>
        <v>0</v>
      </c>
    </row>
    <row r="164" spans="1:6" s="561" customFormat="1" ht="57">
      <c r="B164" s="707" t="s">
        <v>899</v>
      </c>
      <c r="C164" s="573"/>
      <c r="D164" s="574"/>
      <c r="E164" s="575"/>
      <c r="F164" s="569"/>
    </row>
    <row r="165" spans="1:6" s="561" customFormat="1"/>
    <row r="166" spans="1:6" s="561" customFormat="1" ht="42.75">
      <c r="A166" s="567" t="s">
        <v>900</v>
      </c>
      <c r="B166" s="709" t="s">
        <v>901</v>
      </c>
      <c r="C166" s="573"/>
      <c r="D166" s="574"/>
      <c r="E166" s="575"/>
      <c r="F166" s="569"/>
    </row>
    <row r="167" spans="1:6" s="561" customFormat="1">
      <c r="B167" s="577" t="s">
        <v>902</v>
      </c>
      <c r="C167" s="573" t="s">
        <v>340</v>
      </c>
      <c r="D167" s="573">
        <v>25</v>
      </c>
      <c r="E167" s="575"/>
      <c r="F167" s="694">
        <f>D167*E167</f>
        <v>0</v>
      </c>
    </row>
    <row r="168" spans="1:6" s="561" customFormat="1" ht="28.5">
      <c r="B168" s="708" t="s">
        <v>903</v>
      </c>
    </row>
    <row r="169" spans="1:6" s="561" customFormat="1"/>
    <row r="170" spans="1:6" s="561" customFormat="1" ht="57">
      <c r="A170" s="567" t="s">
        <v>904</v>
      </c>
      <c r="B170" s="709" t="s">
        <v>905</v>
      </c>
      <c r="C170" s="573"/>
      <c r="D170" s="574"/>
      <c r="E170" s="575"/>
      <c r="F170" s="569"/>
    </row>
    <row r="171" spans="1:6" s="561" customFormat="1">
      <c r="A171" s="567"/>
      <c r="B171" s="572" t="s">
        <v>906</v>
      </c>
      <c r="C171" s="573" t="s">
        <v>340</v>
      </c>
      <c r="D171" s="573">
        <v>15</v>
      </c>
      <c r="E171" s="575"/>
      <c r="F171" s="694">
        <f>D171*E171</f>
        <v>0</v>
      </c>
    </row>
    <row r="172" spans="1:6" s="561" customFormat="1" ht="28.5">
      <c r="B172" s="708" t="s">
        <v>903</v>
      </c>
    </row>
    <row r="173" spans="1:6" s="561" customFormat="1"/>
    <row r="174" spans="1:6" s="561" customFormat="1" ht="57">
      <c r="A174" s="567" t="s">
        <v>907</v>
      </c>
      <c r="B174" s="707" t="s">
        <v>908</v>
      </c>
      <c r="C174" s="573"/>
      <c r="D174" s="574"/>
      <c r="E174" s="575"/>
      <c r="F174" s="569"/>
    </row>
    <row r="175" spans="1:6" s="561" customFormat="1">
      <c r="B175" s="568" t="s">
        <v>822</v>
      </c>
    </row>
    <row r="176" spans="1:6" s="561" customFormat="1">
      <c r="A176" s="565"/>
      <c r="B176" s="570"/>
      <c r="C176" s="573" t="s">
        <v>38</v>
      </c>
      <c r="D176" s="574">
        <v>2</v>
      </c>
      <c r="E176" s="575"/>
      <c r="F176" s="694">
        <f>D176*E176</f>
        <v>0</v>
      </c>
    </row>
    <row r="177" spans="1:6" s="561" customFormat="1">
      <c r="A177" s="565"/>
      <c r="B177" s="579"/>
    </row>
    <row r="178" spans="1:6" s="561" customFormat="1" ht="85.5">
      <c r="A178" s="567" t="s">
        <v>909</v>
      </c>
      <c r="B178" s="710" t="s">
        <v>910</v>
      </c>
      <c r="E178" s="581"/>
      <c r="F178" s="569"/>
    </row>
    <row r="179" spans="1:6" s="561" customFormat="1">
      <c r="B179" s="582" t="s">
        <v>911</v>
      </c>
      <c r="C179" s="583" t="s">
        <v>340</v>
      </c>
      <c r="D179" s="561">
        <v>165</v>
      </c>
      <c r="E179" s="581"/>
      <c r="F179" s="694">
        <f>D179*E179</f>
        <v>0</v>
      </c>
    </row>
    <row r="180" spans="1:6" s="561" customFormat="1">
      <c r="A180" s="567"/>
    </row>
    <row r="181" spans="1:6" s="561" customFormat="1" ht="71.25">
      <c r="A181" s="567" t="s">
        <v>912</v>
      </c>
      <c r="B181" s="710" t="s">
        <v>913</v>
      </c>
    </row>
    <row r="182" spans="1:6" s="561" customFormat="1">
      <c r="A182" s="567"/>
      <c r="B182" s="568" t="s">
        <v>822</v>
      </c>
      <c r="C182" s="573"/>
      <c r="D182" s="574"/>
      <c r="E182" s="575"/>
      <c r="F182" s="569"/>
    </row>
    <row r="183" spans="1:6" s="561" customFormat="1">
      <c r="A183" s="567"/>
      <c r="B183" s="570"/>
      <c r="C183" s="573" t="s">
        <v>4</v>
      </c>
      <c r="D183" s="574">
        <v>17.5</v>
      </c>
      <c r="E183" s="575"/>
      <c r="F183" s="694">
        <f>D183*E183</f>
        <v>0</v>
      </c>
    </row>
    <row r="184" spans="1:6" s="561" customFormat="1">
      <c r="B184" s="580"/>
    </row>
    <row r="185" spans="1:6" s="561" customFormat="1" ht="71.25">
      <c r="A185" s="567" t="s">
        <v>914</v>
      </c>
      <c r="B185" s="710" t="s">
        <v>915</v>
      </c>
      <c r="E185" s="581"/>
      <c r="F185" s="569"/>
    </row>
    <row r="186" spans="1:6" s="561" customFormat="1">
      <c r="A186" s="567"/>
      <c r="B186" s="568" t="s">
        <v>822</v>
      </c>
      <c r="E186" s="581"/>
      <c r="F186" s="569"/>
    </row>
    <row r="187" spans="1:6" s="561" customFormat="1">
      <c r="A187" s="567"/>
      <c r="B187" s="570"/>
      <c r="C187" s="573" t="s">
        <v>38</v>
      </c>
      <c r="D187" s="561">
        <v>5</v>
      </c>
      <c r="E187" s="581"/>
      <c r="F187" s="694">
        <f>D187*E187</f>
        <v>0</v>
      </c>
    </row>
    <row r="188" spans="1:6" s="561" customFormat="1">
      <c r="B188" s="582"/>
      <c r="E188" s="581"/>
      <c r="F188" s="569"/>
    </row>
    <row r="189" spans="1:6" s="561" customFormat="1">
      <c r="A189" s="567" t="s">
        <v>916</v>
      </c>
      <c r="B189" s="567" t="s">
        <v>917</v>
      </c>
      <c r="C189" s="573" t="s">
        <v>320</v>
      </c>
      <c r="D189" s="561">
        <v>1</v>
      </c>
      <c r="E189" s="581"/>
      <c r="F189" s="694">
        <f>D189*E189</f>
        <v>0</v>
      </c>
    </row>
    <row r="190" spans="1:6" s="561" customFormat="1"/>
    <row r="191" spans="1:6" s="561" customFormat="1" ht="57">
      <c r="A191" s="567" t="s">
        <v>918</v>
      </c>
      <c r="B191" s="710" t="s">
        <v>919</v>
      </c>
      <c r="C191" s="573" t="s">
        <v>320</v>
      </c>
      <c r="D191" s="561">
        <v>1</v>
      </c>
      <c r="E191" s="581"/>
      <c r="F191" s="694">
        <f>D191*E191</f>
        <v>0</v>
      </c>
    </row>
    <row r="192" spans="1:6" s="561" customFormat="1"/>
    <row r="193" spans="1:6" s="561" customFormat="1" ht="42.75">
      <c r="A193" s="567" t="s">
        <v>920</v>
      </c>
      <c r="B193" s="708" t="s">
        <v>921</v>
      </c>
      <c r="C193" s="573" t="s">
        <v>320</v>
      </c>
      <c r="D193" s="561">
        <v>1</v>
      </c>
      <c r="E193" s="581"/>
      <c r="F193" s="694">
        <f>D193*E193</f>
        <v>0</v>
      </c>
    </row>
    <row r="194" spans="1:6" s="561" customFormat="1"/>
    <row r="195" spans="1:6" s="561" customFormat="1" ht="28.5">
      <c r="A195" s="567" t="s">
        <v>922</v>
      </c>
      <c r="B195" s="708" t="s">
        <v>923</v>
      </c>
    </row>
    <row r="196" spans="1:6" s="561" customFormat="1">
      <c r="A196" s="567"/>
      <c r="B196" s="572" t="s">
        <v>924</v>
      </c>
      <c r="C196" s="573" t="s">
        <v>51</v>
      </c>
      <c r="D196" s="561">
        <v>10</v>
      </c>
      <c r="E196" s="581"/>
      <c r="F196" s="694">
        <f>D196*E196</f>
        <v>0</v>
      </c>
    </row>
    <row r="197" spans="1:6" s="561" customFormat="1">
      <c r="A197" s="567"/>
      <c r="B197" s="572" t="s">
        <v>925</v>
      </c>
      <c r="C197" s="573" t="s">
        <v>51</v>
      </c>
      <c r="D197" s="561">
        <v>15</v>
      </c>
      <c r="E197" s="581"/>
      <c r="F197" s="694">
        <f>D197*E197</f>
        <v>0</v>
      </c>
    </row>
    <row r="198" spans="1:6" s="561" customFormat="1">
      <c r="A198" s="567"/>
      <c r="B198" s="572"/>
      <c r="C198" s="573"/>
      <c r="E198" s="581"/>
      <c r="F198" s="569"/>
    </row>
    <row r="199" spans="1:6" s="561" customFormat="1" ht="42.75">
      <c r="A199" s="567" t="s">
        <v>926</v>
      </c>
      <c r="B199" s="708" t="s">
        <v>927</v>
      </c>
      <c r="C199" s="573" t="s">
        <v>320</v>
      </c>
      <c r="D199" s="584">
        <v>2</v>
      </c>
      <c r="E199" s="575"/>
      <c r="F199" s="694">
        <f>D199*E199</f>
        <v>0</v>
      </c>
    </row>
    <row r="200" spans="1:6" s="561" customFormat="1">
      <c r="B200" s="580"/>
      <c r="E200" s="581"/>
      <c r="F200" s="569"/>
    </row>
    <row r="201" spans="1:6" s="561" customFormat="1" ht="42.75">
      <c r="A201" s="567" t="s">
        <v>928</v>
      </c>
      <c r="B201" s="711" t="s">
        <v>929</v>
      </c>
      <c r="C201" s="573" t="s">
        <v>320</v>
      </c>
      <c r="D201" s="584">
        <v>1</v>
      </c>
      <c r="E201" s="575"/>
      <c r="F201" s="694">
        <f>D201*E201</f>
        <v>0</v>
      </c>
    </row>
    <row r="202" spans="1:6" s="561" customFormat="1">
      <c r="B202" s="582"/>
      <c r="C202" s="573"/>
      <c r="E202" s="581"/>
      <c r="F202" s="569"/>
    </row>
    <row r="203" spans="1:6" s="561" customFormat="1" ht="28.5">
      <c r="A203" s="567" t="s">
        <v>930</v>
      </c>
      <c r="B203" s="708" t="s">
        <v>931</v>
      </c>
      <c r="C203" s="573" t="s">
        <v>320</v>
      </c>
      <c r="D203" s="584">
        <v>1</v>
      </c>
      <c r="E203" s="575"/>
      <c r="F203" s="694">
        <f>D203*E203</f>
        <v>0</v>
      </c>
    </row>
    <row r="204" spans="1:6" s="561" customFormat="1">
      <c r="B204" s="582"/>
      <c r="C204" s="573"/>
      <c r="E204" s="581"/>
      <c r="F204" s="569"/>
    </row>
    <row r="205" spans="1:6" s="561" customFormat="1" ht="28.5">
      <c r="A205" s="567" t="s">
        <v>932</v>
      </c>
      <c r="B205" s="710" t="s">
        <v>933</v>
      </c>
      <c r="C205" s="573" t="s">
        <v>320</v>
      </c>
      <c r="D205" s="584">
        <v>1</v>
      </c>
      <c r="E205" s="575"/>
      <c r="F205" s="694">
        <f>D205*E205</f>
        <v>0</v>
      </c>
    </row>
    <row r="206" spans="1:6" s="561" customFormat="1">
      <c r="B206" s="585"/>
      <c r="C206" s="573"/>
      <c r="D206" s="586"/>
      <c r="E206" s="587"/>
      <c r="F206" s="569"/>
    </row>
    <row r="207" spans="1:6" s="561" customFormat="1" ht="42.75">
      <c r="A207" s="567" t="s">
        <v>934</v>
      </c>
      <c r="B207" s="710" t="s">
        <v>935</v>
      </c>
      <c r="C207" s="573" t="s">
        <v>130</v>
      </c>
      <c r="D207" s="584">
        <v>3</v>
      </c>
      <c r="E207" s="575"/>
      <c r="F207" s="694">
        <f>D207*E207</f>
        <v>0</v>
      </c>
    </row>
    <row r="208" spans="1:6" s="561" customFormat="1">
      <c r="A208" s="572"/>
      <c r="B208" s="572"/>
      <c r="C208" s="574"/>
      <c r="D208" s="585"/>
      <c r="E208" s="575"/>
      <c r="F208" s="588"/>
    </row>
    <row r="209" spans="1:6" s="561" customFormat="1">
      <c r="A209" s="589"/>
      <c r="B209" s="589"/>
      <c r="C209" s="589"/>
      <c r="D209" s="589"/>
      <c r="E209" s="590"/>
      <c r="F209" s="569"/>
    </row>
    <row r="210" spans="1:6" s="561" customFormat="1" ht="16.5" customHeight="1">
      <c r="A210" s="567"/>
      <c r="B210" s="591" t="s">
        <v>49</v>
      </c>
      <c r="C210" s="592"/>
      <c r="D210" s="592"/>
      <c r="E210" s="593"/>
      <c r="F210" s="695">
        <f>SUM(F41:F207)</f>
        <v>0</v>
      </c>
    </row>
    <row r="211" spans="1:6" s="561" customFormat="1" ht="16.5" customHeight="1">
      <c r="A211" s="567"/>
      <c r="B211" s="591"/>
      <c r="C211" s="592"/>
      <c r="D211" s="592"/>
      <c r="E211" s="593"/>
      <c r="F211" s="594"/>
    </row>
    <row r="212" spans="1:6" s="561" customFormat="1" ht="16.5" customHeight="1">
      <c r="A212" s="595"/>
      <c r="B212" s="591"/>
      <c r="C212" s="592"/>
      <c r="D212" s="592"/>
      <c r="E212" s="593"/>
      <c r="F212" s="569"/>
    </row>
    <row r="213" spans="1:6" s="561" customFormat="1" ht="16.5" customHeight="1">
      <c r="A213" s="595"/>
      <c r="B213" s="591"/>
      <c r="C213" s="592"/>
      <c r="D213" s="592"/>
      <c r="E213" s="593"/>
      <c r="F213" s="569"/>
    </row>
    <row r="214" spans="1:6" s="561" customFormat="1" ht="16.5" customHeight="1">
      <c r="A214" s="564" t="s">
        <v>936</v>
      </c>
      <c r="B214" s="564" t="s">
        <v>937</v>
      </c>
      <c r="C214" s="596"/>
      <c r="D214" s="596"/>
      <c r="E214" s="597"/>
    </row>
    <row r="215" spans="1:6" s="561" customFormat="1" ht="16.5" customHeight="1">
      <c r="A215" s="567"/>
      <c r="B215" s="598"/>
      <c r="C215" s="596"/>
      <c r="D215" s="596"/>
      <c r="E215" s="597"/>
      <c r="F215" s="599"/>
    </row>
    <row r="216" spans="1:6" s="561" customFormat="1" ht="16.5" customHeight="1">
      <c r="A216" s="567"/>
      <c r="B216" s="598"/>
      <c r="E216" s="600"/>
      <c r="F216" s="601"/>
    </row>
    <row r="217" spans="1:6" s="561" customFormat="1" ht="42.75">
      <c r="A217" s="567" t="s">
        <v>938</v>
      </c>
      <c r="B217" s="602" t="s">
        <v>939</v>
      </c>
      <c r="E217" s="600"/>
      <c r="F217" s="601"/>
    </row>
    <row r="218" spans="1:6" s="561" customFormat="1" ht="30.6" customHeight="1">
      <c r="A218" s="567"/>
      <c r="B218" s="602" t="s">
        <v>940</v>
      </c>
      <c r="E218" s="600"/>
      <c r="F218" s="601"/>
    </row>
    <row r="219" spans="1:6" s="561" customFormat="1" ht="16.5" customHeight="1">
      <c r="A219" s="567"/>
      <c r="B219" s="602" t="s">
        <v>941</v>
      </c>
      <c r="C219" s="603"/>
      <c r="D219" s="604"/>
      <c r="E219" s="578"/>
      <c r="F219" s="605"/>
    </row>
    <row r="220" spans="1:6" s="561" customFormat="1" ht="16.5" customHeight="1">
      <c r="B220" s="602" t="s">
        <v>942</v>
      </c>
      <c r="C220" s="603"/>
      <c r="D220" s="604"/>
      <c r="E220" s="578"/>
      <c r="F220" s="605"/>
    </row>
    <row r="221" spans="1:6" s="561" customFormat="1" ht="16.5" customHeight="1">
      <c r="B221" s="602" t="s">
        <v>943</v>
      </c>
      <c r="C221" s="603"/>
      <c r="D221" s="604"/>
      <c r="E221" s="578"/>
      <c r="F221" s="605"/>
    </row>
    <row r="222" spans="1:6" s="561" customFormat="1" ht="16.5" customHeight="1">
      <c r="B222" s="602" t="s">
        <v>944</v>
      </c>
      <c r="C222" s="603"/>
      <c r="D222" s="604"/>
      <c r="E222" s="578"/>
      <c r="F222" s="605"/>
    </row>
    <row r="223" spans="1:6" s="561" customFormat="1" ht="16.5" customHeight="1">
      <c r="B223" s="602" t="s">
        <v>945</v>
      </c>
      <c r="C223" s="603"/>
      <c r="D223" s="604"/>
      <c r="E223" s="578"/>
      <c r="F223" s="605"/>
    </row>
    <row r="224" spans="1:6" s="561" customFormat="1" ht="16.5" customHeight="1">
      <c r="B224" s="602" t="s">
        <v>946</v>
      </c>
      <c r="C224" s="603"/>
      <c r="D224" s="604"/>
      <c r="E224" s="578"/>
      <c r="F224" s="605"/>
    </row>
    <row r="225" spans="1:6" s="561" customFormat="1" ht="16.5" customHeight="1">
      <c r="B225" s="602" t="s">
        <v>947</v>
      </c>
    </row>
    <row r="226" spans="1:6" s="561" customFormat="1" ht="16.5" customHeight="1">
      <c r="B226" s="568" t="s">
        <v>822</v>
      </c>
      <c r="C226" s="573"/>
      <c r="D226" s="606"/>
      <c r="E226" s="607"/>
      <c r="F226" s="569"/>
    </row>
    <row r="227" spans="1:6" s="561" customFormat="1" ht="16.5" customHeight="1">
      <c r="B227" s="570"/>
      <c r="C227" s="573" t="s">
        <v>320</v>
      </c>
      <c r="D227" s="606">
        <v>1</v>
      </c>
      <c r="E227" s="607"/>
      <c r="F227" s="694">
        <f>D227*E227</f>
        <v>0</v>
      </c>
    </row>
    <row r="228" spans="1:6" s="561" customFormat="1" ht="16.5" customHeight="1">
      <c r="B228" s="578"/>
      <c r="C228" s="573"/>
      <c r="D228" s="606"/>
      <c r="E228" s="607"/>
      <c r="F228" s="608"/>
    </row>
    <row r="229" spans="1:6" s="561" customFormat="1" ht="57">
      <c r="A229" s="567" t="s">
        <v>948</v>
      </c>
      <c r="B229" s="602" t="s">
        <v>949</v>
      </c>
      <c r="E229" s="600"/>
      <c r="F229" s="601"/>
    </row>
    <row r="230" spans="1:6" s="561" customFormat="1">
      <c r="A230" s="567"/>
      <c r="B230" s="602" t="s">
        <v>950</v>
      </c>
      <c r="E230" s="600"/>
      <c r="F230" s="601"/>
    </row>
    <row r="231" spans="1:6" s="561" customFormat="1">
      <c r="A231" s="567"/>
      <c r="B231" s="602" t="s">
        <v>941</v>
      </c>
      <c r="C231" s="603"/>
      <c r="D231" s="604"/>
      <c r="E231" s="578"/>
      <c r="F231" s="605"/>
    </row>
    <row r="232" spans="1:6" s="561" customFormat="1">
      <c r="A232" s="567"/>
      <c r="B232" s="602" t="s">
        <v>942</v>
      </c>
      <c r="C232" s="603"/>
      <c r="D232" s="604"/>
      <c r="E232" s="578"/>
      <c r="F232" s="605"/>
    </row>
    <row r="233" spans="1:6" s="561" customFormat="1">
      <c r="A233" s="567"/>
      <c r="B233" s="602" t="s">
        <v>943</v>
      </c>
      <c r="C233" s="603"/>
      <c r="D233" s="604"/>
      <c r="E233" s="578"/>
      <c r="F233" s="605"/>
    </row>
    <row r="234" spans="1:6" s="561" customFormat="1">
      <c r="A234" s="567"/>
      <c r="B234" s="602" t="s">
        <v>951</v>
      </c>
      <c r="C234" s="603"/>
      <c r="D234" s="604"/>
      <c r="E234" s="578"/>
      <c r="F234" s="605"/>
    </row>
    <row r="235" spans="1:6" s="561" customFormat="1">
      <c r="A235" s="567"/>
      <c r="B235" s="602" t="s">
        <v>952</v>
      </c>
      <c r="C235" s="603"/>
      <c r="D235" s="604"/>
      <c r="E235" s="578"/>
      <c r="F235" s="605"/>
    </row>
    <row r="236" spans="1:6" s="561" customFormat="1">
      <c r="A236" s="567"/>
      <c r="B236" s="602" t="s">
        <v>946</v>
      </c>
      <c r="C236" s="603"/>
      <c r="D236" s="604"/>
      <c r="E236" s="578"/>
      <c r="F236" s="605"/>
    </row>
    <row r="237" spans="1:6" s="561" customFormat="1" ht="15" customHeight="1">
      <c r="A237" s="567"/>
      <c r="B237" s="602" t="s">
        <v>947</v>
      </c>
    </row>
    <row r="238" spans="1:6" s="561" customFormat="1" ht="15" customHeight="1">
      <c r="A238" s="567"/>
      <c r="B238" s="568" t="s">
        <v>822</v>
      </c>
      <c r="C238" s="573"/>
      <c r="D238" s="606"/>
      <c r="E238" s="607"/>
      <c r="F238" s="569"/>
    </row>
    <row r="239" spans="1:6" s="561" customFormat="1" ht="15" customHeight="1">
      <c r="A239" s="567"/>
      <c r="B239" s="570"/>
      <c r="C239" s="573" t="s">
        <v>320</v>
      </c>
      <c r="D239" s="606">
        <v>4</v>
      </c>
      <c r="E239" s="607"/>
      <c r="F239" s="694">
        <f>D239*E239</f>
        <v>0</v>
      </c>
    </row>
    <row r="240" spans="1:6" s="561" customFormat="1" ht="16.5" customHeight="1">
      <c r="B240" s="578"/>
      <c r="C240" s="573"/>
      <c r="D240" s="606"/>
      <c r="E240" s="607"/>
      <c r="F240" s="608"/>
    </row>
    <row r="241" spans="1:6" s="561" customFormat="1" ht="42.75">
      <c r="A241" s="567" t="s">
        <v>953</v>
      </c>
      <c r="B241" s="609" t="s">
        <v>954</v>
      </c>
      <c r="C241" s="573"/>
      <c r="D241" s="574"/>
      <c r="E241" s="610"/>
      <c r="F241" s="608"/>
    </row>
    <row r="242" spans="1:6" s="561" customFormat="1" ht="16.5" customHeight="1">
      <c r="B242" s="611" t="s">
        <v>955</v>
      </c>
      <c r="C242" s="573"/>
      <c r="D242" s="574"/>
      <c r="E242" s="610"/>
      <c r="F242" s="608"/>
    </row>
    <row r="243" spans="1:6" s="561" customFormat="1" ht="16.5" customHeight="1">
      <c r="B243" s="611" t="s">
        <v>956</v>
      </c>
      <c r="C243" s="573"/>
      <c r="D243" s="574"/>
      <c r="E243" s="610"/>
      <c r="F243" s="608"/>
    </row>
    <row r="244" spans="1:6" s="561" customFormat="1" ht="16.5" customHeight="1">
      <c r="B244" s="611" t="s">
        <v>957</v>
      </c>
      <c r="C244" s="573"/>
      <c r="D244" s="574"/>
      <c r="E244" s="610"/>
      <c r="F244" s="608"/>
    </row>
    <row r="245" spans="1:6" s="561" customFormat="1" ht="16.5" customHeight="1">
      <c r="B245" s="611" t="s">
        <v>958</v>
      </c>
      <c r="C245" s="573"/>
      <c r="D245" s="574"/>
      <c r="E245" s="610"/>
      <c r="F245" s="608"/>
    </row>
    <row r="246" spans="1:6" s="561" customFormat="1" ht="16.5" customHeight="1">
      <c r="B246" s="611" t="s">
        <v>959</v>
      </c>
      <c r="C246" s="573"/>
      <c r="D246" s="574"/>
      <c r="E246" s="610"/>
      <c r="F246" s="608"/>
    </row>
    <row r="247" spans="1:6" s="561" customFormat="1" ht="16.5" customHeight="1">
      <c r="B247" s="611" t="s">
        <v>960</v>
      </c>
      <c r="C247" s="573" t="s">
        <v>340</v>
      </c>
      <c r="D247" s="574">
        <v>3</v>
      </c>
      <c r="E247" s="610"/>
      <c r="F247" s="694">
        <f>D247*E247</f>
        <v>0</v>
      </c>
    </row>
    <row r="248" spans="1:6" s="561" customFormat="1" ht="16.5" customHeight="1">
      <c r="B248" s="611" t="s">
        <v>961</v>
      </c>
      <c r="C248" s="573" t="s">
        <v>340</v>
      </c>
      <c r="D248" s="574">
        <v>6</v>
      </c>
      <c r="E248" s="610"/>
      <c r="F248" s="694">
        <f>D248*E248</f>
        <v>0</v>
      </c>
    </row>
    <row r="249" spans="1:6" s="561" customFormat="1" ht="16.5" customHeight="1">
      <c r="B249" s="611" t="s">
        <v>962</v>
      </c>
      <c r="C249" s="573" t="s">
        <v>340</v>
      </c>
      <c r="D249" s="574">
        <v>2</v>
      </c>
      <c r="E249" s="610"/>
      <c r="F249" s="694">
        <f>D249*E249</f>
        <v>0</v>
      </c>
    </row>
    <row r="250" spans="1:6" s="561" customFormat="1" ht="16.5" customHeight="1">
      <c r="C250" s="573"/>
      <c r="E250" s="612"/>
      <c r="F250" s="608"/>
    </row>
    <row r="251" spans="1:6" s="561" customFormat="1" ht="28.5">
      <c r="A251" s="567" t="s">
        <v>963</v>
      </c>
      <c r="B251" s="707" t="s">
        <v>964</v>
      </c>
      <c r="C251" s="573" t="s">
        <v>320</v>
      </c>
      <c r="D251" s="604">
        <v>1</v>
      </c>
      <c r="E251" s="612"/>
      <c r="F251" s="694">
        <f>D251*E251</f>
        <v>0</v>
      </c>
    </row>
    <row r="252" spans="1:6" s="561" customFormat="1">
      <c r="B252" s="602"/>
      <c r="C252" s="573"/>
    </row>
    <row r="253" spans="1:6" s="561" customFormat="1" ht="28.5">
      <c r="A253" s="567" t="s">
        <v>965</v>
      </c>
      <c r="B253" s="712" t="s">
        <v>966</v>
      </c>
      <c r="C253" s="573" t="s">
        <v>320</v>
      </c>
      <c r="D253" s="604">
        <v>1</v>
      </c>
      <c r="E253" s="612"/>
      <c r="F253" s="694">
        <f>D253*E253</f>
        <v>0</v>
      </c>
    </row>
    <row r="254" spans="1:6" s="561" customFormat="1" ht="16.5" customHeight="1">
      <c r="B254" s="578"/>
    </row>
    <row r="255" spans="1:6" s="561" customFormat="1">
      <c r="A255" s="596"/>
      <c r="B255" s="613"/>
      <c r="C255" s="614"/>
      <c r="D255" s="596"/>
      <c r="E255" s="596"/>
      <c r="F255" s="615"/>
    </row>
    <row r="256" spans="1:6" s="561" customFormat="1" ht="16.5" customHeight="1">
      <c r="A256" s="589"/>
      <c r="B256" s="589"/>
      <c r="C256" s="589"/>
      <c r="D256" s="589"/>
      <c r="E256" s="616"/>
      <c r="F256" s="617"/>
    </row>
    <row r="257" spans="2:6" s="561" customFormat="1" ht="16.5" customHeight="1">
      <c r="B257" s="564" t="s">
        <v>49</v>
      </c>
      <c r="F257" s="696">
        <f>SUM(F227:F253)</f>
        <v>0</v>
      </c>
    </row>
    <row r="258" spans="2:6" s="561" customFormat="1" ht="15.75" customHeight="1">
      <c r="B258" s="564"/>
      <c r="F258" s="618"/>
    </row>
    <row r="259" spans="2:6" s="561" customFormat="1" ht="15">
      <c r="B259" s="564"/>
      <c r="F259" s="618"/>
    </row>
    <row r="260" spans="2:6" s="561" customFormat="1">
      <c r="E260" s="563"/>
      <c r="F260" s="601"/>
    </row>
    <row r="261" spans="2:6" s="561" customFormat="1" ht="15">
      <c r="B261" s="619" t="s">
        <v>26</v>
      </c>
      <c r="C261" s="603"/>
      <c r="D261" s="604"/>
      <c r="E261" s="604"/>
      <c r="F261" s="604"/>
    </row>
    <row r="262" spans="2:6" s="561" customFormat="1">
      <c r="B262" s="603"/>
      <c r="C262" s="603"/>
      <c r="D262" s="604"/>
      <c r="E262" s="604"/>
      <c r="F262" s="604"/>
    </row>
    <row r="263" spans="2:6" s="561" customFormat="1">
      <c r="B263" s="603"/>
      <c r="C263" s="603"/>
      <c r="D263" s="604"/>
      <c r="E263" s="604"/>
      <c r="F263" s="604"/>
    </row>
    <row r="264" spans="2:6" s="561" customFormat="1">
      <c r="B264" s="603"/>
      <c r="C264" s="603"/>
      <c r="D264" s="604"/>
      <c r="E264" s="604"/>
      <c r="F264" s="604"/>
    </row>
    <row r="265" spans="2:6" s="561" customFormat="1">
      <c r="B265" s="603" t="s">
        <v>967</v>
      </c>
      <c r="C265" s="603"/>
      <c r="D265" s="604"/>
      <c r="E265" s="620"/>
      <c r="F265" s="697">
        <f>F210</f>
        <v>0</v>
      </c>
    </row>
    <row r="266" spans="2:6" s="561" customFormat="1">
      <c r="B266" s="603"/>
      <c r="C266" s="603"/>
      <c r="D266" s="604"/>
      <c r="E266" s="620"/>
      <c r="F266" s="697"/>
    </row>
    <row r="267" spans="2:6" s="561" customFormat="1">
      <c r="B267" s="603" t="s">
        <v>968</v>
      </c>
      <c r="C267" s="603"/>
      <c r="D267" s="604"/>
      <c r="E267" s="620"/>
      <c r="F267" s="697">
        <f>F257</f>
        <v>0</v>
      </c>
    </row>
    <row r="268" spans="2:6" s="561" customFormat="1">
      <c r="B268" s="622"/>
      <c r="C268" s="622"/>
      <c r="D268" s="623"/>
      <c r="E268" s="623"/>
      <c r="F268" s="623"/>
    </row>
    <row r="269" spans="2:6" s="561" customFormat="1" ht="15">
      <c r="B269" s="619" t="s">
        <v>969</v>
      </c>
      <c r="C269" s="603"/>
      <c r="D269" s="604"/>
      <c r="E269" s="604"/>
      <c r="F269" s="621">
        <f>F265+F267</f>
        <v>0</v>
      </c>
    </row>
    <row r="270" spans="2:6" s="561" customFormat="1">
      <c r="B270" s="603"/>
      <c r="C270" s="603"/>
      <c r="D270" s="604"/>
      <c r="E270" s="604"/>
      <c r="F270" s="621"/>
    </row>
    <row r="271" spans="2:6" s="561" customFormat="1" ht="15" thickBot="1">
      <c r="B271" s="624"/>
      <c r="C271" s="624"/>
      <c r="D271" s="625"/>
      <c r="E271" s="625"/>
      <c r="F271" s="625"/>
    </row>
    <row r="272" spans="2:6" s="561" customFormat="1" ht="15" thickTop="1">
      <c r="B272" s="603"/>
      <c r="C272" s="603"/>
      <c r="D272" s="604"/>
      <c r="E272" s="604"/>
      <c r="F272" s="604"/>
    </row>
    <row r="273" spans="2:6" s="561" customFormat="1">
      <c r="B273" s="603"/>
      <c r="C273" s="603"/>
      <c r="D273" s="604"/>
      <c r="E273" s="604"/>
      <c r="F273" s="621"/>
    </row>
    <row r="274" spans="2:6" s="561" customFormat="1">
      <c r="E274" s="563"/>
      <c r="F274" s="601"/>
    </row>
    <row r="275" spans="2:6" s="561" customFormat="1">
      <c r="E275" s="563"/>
      <c r="F275" s="601"/>
    </row>
    <row r="276" spans="2:6" s="561" customFormat="1">
      <c r="E276" s="563"/>
      <c r="F276" s="601"/>
    </row>
    <row r="277" spans="2:6" s="561" customFormat="1">
      <c r="E277" s="563"/>
      <c r="F277" s="569"/>
    </row>
    <row r="278" spans="2:6" s="561" customFormat="1">
      <c r="E278" s="563"/>
      <c r="F278" s="569"/>
    </row>
    <row r="279" spans="2:6" s="561" customFormat="1">
      <c r="E279" s="563"/>
      <c r="F279" s="569"/>
    </row>
    <row r="280" spans="2:6" s="561" customFormat="1">
      <c r="E280" s="563"/>
      <c r="F280" s="569"/>
    </row>
    <row r="281" spans="2:6" s="561" customFormat="1">
      <c r="E281" s="563"/>
      <c r="F281" s="569"/>
    </row>
    <row r="282" spans="2:6" s="561" customFormat="1">
      <c r="E282" s="563"/>
      <c r="F282" s="569"/>
    </row>
    <row r="283" spans="2:6" s="561" customFormat="1">
      <c r="E283" s="563"/>
      <c r="F283" s="569"/>
    </row>
    <row r="284" spans="2:6" s="561" customFormat="1">
      <c r="E284" s="563"/>
      <c r="F284" s="569"/>
    </row>
    <row r="285" spans="2:6" s="561" customFormat="1">
      <c r="E285" s="563"/>
      <c r="F285" s="569"/>
    </row>
    <row r="286" spans="2:6" s="561" customFormat="1">
      <c r="E286" s="563"/>
      <c r="F286" s="569"/>
    </row>
    <row r="287" spans="2:6" s="561" customFormat="1">
      <c r="E287" s="563"/>
      <c r="F287" s="569"/>
    </row>
    <row r="288" spans="2:6" s="561" customFormat="1">
      <c r="E288" s="563"/>
      <c r="F288" s="569"/>
    </row>
    <row r="289" spans="5:6" s="561" customFormat="1">
      <c r="E289" s="563"/>
      <c r="F289" s="569"/>
    </row>
    <row r="290" spans="5:6" s="561" customFormat="1">
      <c r="E290" s="563"/>
      <c r="F290" s="569"/>
    </row>
    <row r="291" spans="5:6" s="561" customFormat="1">
      <c r="E291" s="563"/>
      <c r="F291" s="569"/>
    </row>
    <row r="292" spans="5:6" s="561" customFormat="1">
      <c r="E292" s="563"/>
      <c r="F292" s="569"/>
    </row>
    <row r="293" spans="5:6" s="561" customFormat="1">
      <c r="E293" s="563"/>
      <c r="F293" s="569"/>
    </row>
    <row r="294" spans="5:6" s="561" customFormat="1">
      <c r="E294" s="563"/>
      <c r="F294" s="569"/>
    </row>
    <row r="295" spans="5:6" s="561" customFormat="1">
      <c r="E295" s="563"/>
      <c r="F295" s="569"/>
    </row>
    <row r="296" spans="5:6" s="561" customFormat="1">
      <c r="E296" s="563"/>
      <c r="F296" s="569"/>
    </row>
    <row r="297" spans="5:6" s="561" customFormat="1">
      <c r="E297" s="563"/>
      <c r="F297" s="569"/>
    </row>
    <row r="298" spans="5:6" s="561" customFormat="1">
      <c r="E298" s="563"/>
      <c r="F298" s="569"/>
    </row>
    <row r="299" spans="5:6" s="561" customFormat="1">
      <c r="E299" s="563"/>
      <c r="F299" s="569"/>
    </row>
    <row r="300" spans="5:6" s="561" customFormat="1">
      <c r="E300" s="563"/>
      <c r="F300" s="569"/>
    </row>
    <row r="301" spans="5:6" s="561" customFormat="1">
      <c r="E301" s="563"/>
      <c r="F301" s="569"/>
    </row>
    <row r="302" spans="5:6" s="561" customFormat="1">
      <c r="E302" s="563"/>
      <c r="F302" s="569"/>
    </row>
    <row r="303" spans="5:6" s="561" customFormat="1">
      <c r="E303" s="563"/>
      <c r="F303" s="569"/>
    </row>
    <row r="304" spans="5:6" s="561" customFormat="1">
      <c r="E304" s="563"/>
      <c r="F304" s="569"/>
    </row>
    <row r="305" spans="5:6" s="561" customFormat="1">
      <c r="E305" s="563"/>
      <c r="F305" s="569"/>
    </row>
    <row r="306" spans="5:6" s="561" customFormat="1">
      <c r="E306" s="563"/>
      <c r="F306" s="569"/>
    </row>
    <row r="307" spans="5:6" s="561" customFormat="1">
      <c r="E307" s="563"/>
      <c r="F307" s="569"/>
    </row>
    <row r="308" spans="5:6" s="561" customFormat="1">
      <c r="E308" s="563"/>
      <c r="F308" s="569"/>
    </row>
    <row r="309" spans="5:6" s="561" customFormat="1">
      <c r="E309" s="563"/>
      <c r="F309" s="569"/>
    </row>
    <row r="310" spans="5:6" s="561" customFormat="1">
      <c r="E310" s="563"/>
      <c r="F310" s="569"/>
    </row>
    <row r="311" spans="5:6" s="561" customFormat="1">
      <c r="E311" s="563"/>
      <c r="F311" s="569"/>
    </row>
    <row r="312" spans="5:6" s="561" customFormat="1">
      <c r="E312" s="563"/>
      <c r="F312" s="569"/>
    </row>
    <row r="313" spans="5:6" s="561" customFormat="1">
      <c r="E313" s="563"/>
      <c r="F313" s="569"/>
    </row>
    <row r="314" spans="5:6" s="561" customFormat="1">
      <c r="E314" s="563"/>
      <c r="F314" s="569"/>
    </row>
    <row r="315" spans="5:6" s="561" customFormat="1">
      <c r="E315" s="563"/>
      <c r="F315" s="569"/>
    </row>
    <row r="316" spans="5:6" s="561" customFormat="1">
      <c r="E316" s="563"/>
      <c r="F316" s="569"/>
    </row>
    <row r="317" spans="5:6" s="561" customFormat="1">
      <c r="E317" s="563"/>
      <c r="F317" s="569"/>
    </row>
    <row r="318" spans="5:6" s="561" customFormat="1">
      <c r="E318" s="563"/>
      <c r="F318" s="569"/>
    </row>
    <row r="319" spans="5:6" s="561" customFormat="1">
      <c r="E319" s="563"/>
      <c r="F319" s="569"/>
    </row>
    <row r="320" spans="5:6" s="561" customFormat="1">
      <c r="E320" s="563"/>
      <c r="F320" s="569"/>
    </row>
    <row r="321" spans="5:6" s="561" customFormat="1">
      <c r="E321" s="563"/>
      <c r="F321" s="569"/>
    </row>
    <row r="322" spans="5:6" s="561" customFormat="1">
      <c r="E322" s="563"/>
      <c r="F322" s="569"/>
    </row>
    <row r="323" spans="5:6" s="561" customFormat="1">
      <c r="E323" s="563"/>
      <c r="F323" s="569"/>
    </row>
    <row r="324" spans="5:6" s="561" customFormat="1">
      <c r="E324" s="563"/>
      <c r="F324" s="569"/>
    </row>
    <row r="325" spans="5:6" s="561" customFormat="1">
      <c r="E325" s="563"/>
      <c r="F325" s="569"/>
    </row>
    <row r="326" spans="5:6" s="561" customFormat="1">
      <c r="E326" s="563"/>
      <c r="F326" s="569"/>
    </row>
    <row r="327" spans="5:6" s="561" customFormat="1">
      <c r="E327" s="563"/>
      <c r="F327" s="563"/>
    </row>
    <row r="328" spans="5:6" s="561" customFormat="1">
      <c r="E328" s="563"/>
      <c r="F328" s="563"/>
    </row>
    <row r="329" spans="5:6" s="561" customFormat="1">
      <c r="E329" s="563"/>
      <c r="F329" s="563"/>
    </row>
    <row r="330" spans="5:6" s="561" customFormat="1">
      <c r="E330" s="563"/>
      <c r="F330" s="563"/>
    </row>
    <row r="331" spans="5:6" s="561" customFormat="1">
      <c r="E331" s="563"/>
      <c r="F331" s="563"/>
    </row>
    <row r="332" spans="5:6" s="561" customFormat="1">
      <c r="E332" s="563"/>
      <c r="F332" s="563"/>
    </row>
    <row r="333" spans="5:6" s="561" customFormat="1">
      <c r="E333" s="563"/>
      <c r="F333" s="563"/>
    </row>
    <row r="334" spans="5:6" s="561" customFormat="1">
      <c r="E334" s="563"/>
      <c r="F334" s="563"/>
    </row>
    <row r="335" spans="5:6" s="561" customFormat="1">
      <c r="E335" s="563"/>
      <c r="F335" s="563"/>
    </row>
    <row r="336" spans="5:6" s="561" customFormat="1">
      <c r="E336" s="563"/>
      <c r="F336" s="563"/>
    </row>
    <row r="337" spans="5:6" s="561" customFormat="1">
      <c r="E337" s="563"/>
      <c r="F337" s="563"/>
    </row>
    <row r="338" spans="5:6" s="561" customFormat="1">
      <c r="E338" s="563"/>
      <c r="F338" s="563"/>
    </row>
    <row r="339" spans="5:6" s="561" customFormat="1">
      <c r="E339" s="563"/>
      <c r="F339" s="563"/>
    </row>
    <row r="340" spans="5:6" s="561" customFormat="1">
      <c r="E340" s="563"/>
      <c r="F340" s="563"/>
    </row>
    <row r="341" spans="5:6" s="561" customFormat="1">
      <c r="E341" s="563"/>
      <c r="F341" s="563"/>
    </row>
    <row r="342" spans="5:6" s="561" customFormat="1">
      <c r="E342" s="563"/>
      <c r="F342" s="563"/>
    </row>
    <row r="343" spans="5:6" s="561" customFormat="1">
      <c r="E343" s="563"/>
      <c r="F343" s="563"/>
    </row>
    <row r="344" spans="5:6" s="561" customFormat="1">
      <c r="E344" s="563"/>
      <c r="F344" s="563"/>
    </row>
    <row r="345" spans="5:6" s="561" customFormat="1">
      <c r="E345" s="563"/>
      <c r="F345" s="563"/>
    </row>
    <row r="346" spans="5:6" s="561" customFormat="1">
      <c r="E346" s="563"/>
      <c r="F346" s="563"/>
    </row>
    <row r="347" spans="5:6" s="561" customFormat="1">
      <c r="E347" s="563"/>
      <c r="F347" s="563"/>
    </row>
    <row r="348" spans="5:6" s="561" customFormat="1">
      <c r="E348" s="563"/>
      <c r="F348" s="563"/>
    </row>
    <row r="349" spans="5:6" s="561" customFormat="1">
      <c r="E349" s="563"/>
      <c r="F349" s="563"/>
    </row>
    <row r="350" spans="5:6" s="561" customFormat="1">
      <c r="E350" s="563"/>
      <c r="F350" s="563"/>
    </row>
    <row r="351" spans="5:6" s="561" customFormat="1">
      <c r="E351" s="563"/>
      <c r="F351" s="563"/>
    </row>
    <row r="352" spans="5:6" s="561" customFormat="1">
      <c r="E352" s="563"/>
      <c r="F352" s="563"/>
    </row>
    <row r="353" spans="5:6" s="561" customFormat="1">
      <c r="E353" s="563"/>
      <c r="F353" s="563"/>
    </row>
    <row r="354" spans="5:6" s="561" customFormat="1">
      <c r="E354" s="563"/>
      <c r="F354" s="563"/>
    </row>
    <row r="355" spans="5:6" s="561" customFormat="1">
      <c r="E355" s="563"/>
      <c r="F355" s="563"/>
    </row>
    <row r="356" spans="5:6" s="561" customFormat="1">
      <c r="E356" s="563"/>
      <c r="F356" s="563"/>
    </row>
    <row r="357" spans="5:6" s="561" customFormat="1">
      <c r="E357" s="563"/>
      <c r="F357" s="563"/>
    </row>
    <row r="358" spans="5:6" s="561" customFormat="1">
      <c r="E358" s="563"/>
      <c r="F358" s="563"/>
    </row>
    <row r="359" spans="5:6" s="561" customFormat="1">
      <c r="E359" s="563"/>
      <c r="F359" s="563"/>
    </row>
    <row r="360" spans="5:6" s="561" customFormat="1">
      <c r="E360" s="563"/>
      <c r="F360" s="563"/>
    </row>
    <row r="361" spans="5:6" s="561" customFormat="1">
      <c r="E361" s="563"/>
      <c r="F361" s="563"/>
    </row>
    <row r="362" spans="5:6" s="561" customFormat="1">
      <c r="E362" s="563"/>
      <c r="F362" s="563"/>
    </row>
    <row r="363" spans="5:6" s="561" customFormat="1">
      <c r="E363" s="563"/>
      <c r="F363" s="563"/>
    </row>
    <row r="364" spans="5:6" s="561" customFormat="1">
      <c r="E364" s="563"/>
      <c r="F364" s="563"/>
    </row>
    <row r="365" spans="5:6" s="561" customFormat="1">
      <c r="E365" s="563"/>
      <c r="F365" s="563"/>
    </row>
    <row r="366" spans="5:6" s="561" customFormat="1">
      <c r="E366" s="563"/>
      <c r="F366" s="563"/>
    </row>
    <row r="367" spans="5:6" s="561" customFormat="1">
      <c r="E367" s="563"/>
      <c r="F367" s="563"/>
    </row>
    <row r="368" spans="5:6" s="561" customFormat="1">
      <c r="E368" s="563"/>
      <c r="F368" s="563"/>
    </row>
    <row r="369" spans="5:6" s="561" customFormat="1">
      <c r="E369" s="563"/>
      <c r="F369" s="563"/>
    </row>
    <row r="370" spans="5:6" s="561" customFormat="1">
      <c r="E370" s="563"/>
      <c r="F370" s="563"/>
    </row>
    <row r="371" spans="5:6" s="561" customFormat="1">
      <c r="E371" s="563"/>
      <c r="F371" s="563"/>
    </row>
    <row r="372" spans="5:6" s="561" customFormat="1">
      <c r="E372" s="563"/>
      <c r="F372" s="563"/>
    </row>
    <row r="373" spans="5:6" s="561" customFormat="1">
      <c r="E373" s="563"/>
      <c r="F373" s="563"/>
    </row>
    <row r="374" spans="5:6" s="561" customFormat="1">
      <c r="E374" s="563"/>
      <c r="F374" s="563"/>
    </row>
    <row r="375" spans="5:6" s="561" customFormat="1">
      <c r="E375" s="563"/>
      <c r="F375" s="563"/>
    </row>
    <row r="376" spans="5:6" s="561" customFormat="1">
      <c r="E376" s="563"/>
      <c r="F376" s="563"/>
    </row>
    <row r="377" spans="5:6" s="561" customFormat="1">
      <c r="E377" s="563"/>
      <c r="F377" s="563"/>
    </row>
    <row r="378" spans="5:6" s="561" customFormat="1">
      <c r="E378" s="563"/>
      <c r="F378" s="563"/>
    </row>
    <row r="379" spans="5:6" s="561" customFormat="1">
      <c r="E379" s="563"/>
      <c r="F379" s="563"/>
    </row>
    <row r="380" spans="5:6" s="561" customFormat="1">
      <c r="E380" s="563"/>
      <c r="F380" s="563"/>
    </row>
    <row r="381" spans="5:6" s="561" customFormat="1">
      <c r="E381" s="563"/>
      <c r="F381" s="563"/>
    </row>
    <row r="382" spans="5:6" s="561" customFormat="1">
      <c r="E382" s="563"/>
      <c r="F382" s="563"/>
    </row>
    <row r="383" spans="5:6" s="561" customFormat="1">
      <c r="E383" s="563"/>
      <c r="F383" s="563"/>
    </row>
    <row r="384" spans="5:6" s="561" customFormat="1">
      <c r="E384" s="563"/>
      <c r="F384" s="563"/>
    </row>
    <row r="385" spans="1:7" s="561" customFormat="1">
      <c r="E385" s="563"/>
      <c r="F385" s="563"/>
    </row>
    <row r="386" spans="1:7" s="561" customFormat="1">
      <c r="E386" s="563"/>
      <c r="F386" s="563"/>
    </row>
    <row r="387" spans="1:7" s="561" customFormat="1">
      <c r="E387" s="563"/>
      <c r="F387" s="563"/>
    </row>
    <row r="388" spans="1:7" s="561" customFormat="1">
      <c r="E388" s="563"/>
      <c r="F388" s="563"/>
    </row>
    <row r="389" spans="1:7" s="561" customFormat="1">
      <c r="E389" s="563"/>
      <c r="F389" s="563"/>
    </row>
    <row r="390" spans="1:7" s="561" customFormat="1">
      <c r="E390" s="563"/>
      <c r="F390" s="563"/>
    </row>
    <row r="391" spans="1:7" s="561" customFormat="1">
      <c r="B391" s="626"/>
      <c r="E391" s="563"/>
      <c r="F391" s="563"/>
    </row>
    <row r="392" spans="1:7" s="561" customFormat="1">
      <c r="B392" s="626"/>
      <c r="E392" s="563"/>
      <c r="F392" s="563"/>
    </row>
    <row r="393" spans="1:7" s="561" customFormat="1">
      <c r="A393" s="626"/>
      <c r="B393" s="626"/>
      <c r="C393" s="626"/>
      <c r="D393" s="626"/>
      <c r="E393" s="627"/>
      <c r="F393" s="627"/>
      <c r="G393" s="626"/>
    </row>
  </sheetData>
  <mergeCells count="1">
    <mergeCell ref="B3:F3"/>
  </mergeCells>
  <pageMargins left="0.98425196850393704" right="0.39370078740157483" top="0.98425196850393704" bottom="0.98425196850393704" header="0.51181102362204722" footer="0.51181102362204722"/>
  <pageSetup paperSize="9" scale="81" fitToHeight="0" orientation="portrait" r:id="rId1"/>
  <rowBreaks count="2" manualBreakCount="2">
    <brk id="220" max="5" man="1"/>
    <brk id="258"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30"/>
  <sheetViews>
    <sheetView view="pageBreakPreview" zoomScale="115" zoomScaleNormal="100" zoomScaleSheetLayoutView="115" workbookViewId="0">
      <pane xSplit="6" ySplit="1" topLeftCell="G2" activePane="bottomRight" state="frozenSplit"/>
      <selection pane="topRight" activeCell="C1" sqref="C1"/>
      <selection pane="bottomLeft" activeCell="A9" sqref="A9"/>
      <selection pane="bottomRight" activeCell="C7" sqref="C7"/>
    </sheetView>
  </sheetViews>
  <sheetFormatPr defaultRowHeight="12.75"/>
  <cols>
    <col min="1" max="1" width="2.7109375" style="489" customWidth="1"/>
    <col min="2" max="2" width="52.7109375" customWidth="1"/>
    <col min="3" max="3" width="35.7109375" customWidth="1"/>
    <col min="4" max="4" width="11.42578125" customWidth="1"/>
    <col min="5" max="5" width="12.140625" customWidth="1"/>
    <col min="6" max="6" width="17.140625" style="682" customWidth="1"/>
    <col min="257" max="257" width="2.7109375" customWidth="1"/>
    <col min="258" max="258" width="52.7109375" customWidth="1"/>
    <col min="259" max="259" width="35.7109375" customWidth="1"/>
    <col min="260" max="260" width="11.42578125" customWidth="1"/>
    <col min="261" max="261" width="12.140625" customWidth="1"/>
    <col min="262" max="262" width="17.140625" customWidth="1"/>
    <col min="513" max="513" width="2.7109375" customWidth="1"/>
    <col min="514" max="514" width="52.7109375" customWidth="1"/>
    <col min="515" max="515" width="35.7109375" customWidth="1"/>
    <col min="516" max="516" width="11.42578125" customWidth="1"/>
    <col min="517" max="517" width="12.140625" customWidth="1"/>
    <col min="518" max="518" width="17.140625" customWidth="1"/>
    <col min="769" max="769" width="2.7109375" customWidth="1"/>
    <col min="770" max="770" width="52.7109375" customWidth="1"/>
    <col min="771" max="771" width="35.7109375" customWidth="1"/>
    <col min="772" max="772" width="11.42578125" customWidth="1"/>
    <col min="773" max="773" width="12.140625" customWidth="1"/>
    <col min="774" max="774" width="17.140625" customWidth="1"/>
    <col min="1025" max="1025" width="2.7109375" customWidth="1"/>
    <col min="1026" max="1026" width="52.7109375" customWidth="1"/>
    <col min="1027" max="1027" width="35.7109375" customWidth="1"/>
    <col min="1028" max="1028" width="11.42578125" customWidth="1"/>
    <col min="1029" max="1029" width="12.140625" customWidth="1"/>
    <col min="1030" max="1030" width="17.140625" customWidth="1"/>
    <col min="1281" max="1281" width="2.7109375" customWidth="1"/>
    <col min="1282" max="1282" width="52.7109375" customWidth="1"/>
    <col min="1283" max="1283" width="35.7109375" customWidth="1"/>
    <col min="1284" max="1284" width="11.42578125" customWidth="1"/>
    <col min="1285" max="1285" width="12.140625" customWidth="1"/>
    <col min="1286" max="1286" width="17.140625" customWidth="1"/>
    <col min="1537" max="1537" width="2.7109375" customWidth="1"/>
    <col min="1538" max="1538" width="52.7109375" customWidth="1"/>
    <col min="1539" max="1539" width="35.7109375" customWidth="1"/>
    <col min="1540" max="1540" width="11.42578125" customWidth="1"/>
    <col min="1541" max="1541" width="12.140625" customWidth="1"/>
    <col min="1542" max="1542" width="17.140625" customWidth="1"/>
    <col min="1793" max="1793" width="2.7109375" customWidth="1"/>
    <col min="1794" max="1794" width="52.7109375" customWidth="1"/>
    <col min="1795" max="1795" width="35.7109375" customWidth="1"/>
    <col min="1796" max="1796" width="11.42578125" customWidth="1"/>
    <col min="1797" max="1797" width="12.140625" customWidth="1"/>
    <col min="1798" max="1798" width="17.140625" customWidth="1"/>
    <col min="2049" max="2049" width="2.7109375" customWidth="1"/>
    <col min="2050" max="2050" width="52.7109375" customWidth="1"/>
    <col min="2051" max="2051" width="35.7109375" customWidth="1"/>
    <col min="2052" max="2052" width="11.42578125" customWidth="1"/>
    <col min="2053" max="2053" width="12.140625" customWidth="1"/>
    <col min="2054" max="2054" width="17.140625" customWidth="1"/>
    <col min="2305" max="2305" width="2.7109375" customWidth="1"/>
    <col min="2306" max="2306" width="52.7109375" customWidth="1"/>
    <col min="2307" max="2307" width="35.7109375" customWidth="1"/>
    <col min="2308" max="2308" width="11.42578125" customWidth="1"/>
    <col min="2309" max="2309" width="12.140625" customWidth="1"/>
    <col min="2310" max="2310" width="17.140625" customWidth="1"/>
    <col min="2561" max="2561" width="2.7109375" customWidth="1"/>
    <col min="2562" max="2562" width="52.7109375" customWidth="1"/>
    <col min="2563" max="2563" width="35.7109375" customWidth="1"/>
    <col min="2564" max="2564" width="11.42578125" customWidth="1"/>
    <col min="2565" max="2565" width="12.140625" customWidth="1"/>
    <col min="2566" max="2566" width="17.140625" customWidth="1"/>
    <col min="2817" max="2817" width="2.7109375" customWidth="1"/>
    <col min="2818" max="2818" width="52.7109375" customWidth="1"/>
    <col min="2819" max="2819" width="35.7109375" customWidth="1"/>
    <col min="2820" max="2820" width="11.42578125" customWidth="1"/>
    <col min="2821" max="2821" width="12.140625" customWidth="1"/>
    <col min="2822" max="2822" width="17.140625" customWidth="1"/>
    <col min="3073" max="3073" width="2.7109375" customWidth="1"/>
    <col min="3074" max="3074" width="52.7109375" customWidth="1"/>
    <col min="3075" max="3075" width="35.7109375" customWidth="1"/>
    <col min="3076" max="3076" width="11.42578125" customWidth="1"/>
    <col min="3077" max="3077" width="12.140625" customWidth="1"/>
    <col min="3078" max="3078" width="17.140625" customWidth="1"/>
    <col min="3329" max="3329" width="2.7109375" customWidth="1"/>
    <col min="3330" max="3330" width="52.7109375" customWidth="1"/>
    <col min="3331" max="3331" width="35.7109375" customWidth="1"/>
    <col min="3332" max="3332" width="11.42578125" customWidth="1"/>
    <col min="3333" max="3333" width="12.140625" customWidth="1"/>
    <col min="3334" max="3334" width="17.140625" customWidth="1"/>
    <col min="3585" max="3585" width="2.7109375" customWidth="1"/>
    <col min="3586" max="3586" width="52.7109375" customWidth="1"/>
    <col min="3587" max="3587" width="35.7109375" customWidth="1"/>
    <col min="3588" max="3588" width="11.42578125" customWidth="1"/>
    <col min="3589" max="3589" width="12.140625" customWidth="1"/>
    <col min="3590" max="3590" width="17.140625" customWidth="1"/>
    <col min="3841" max="3841" width="2.7109375" customWidth="1"/>
    <col min="3842" max="3842" width="52.7109375" customWidth="1"/>
    <col min="3843" max="3843" width="35.7109375" customWidth="1"/>
    <col min="3844" max="3844" width="11.42578125" customWidth="1"/>
    <col min="3845" max="3845" width="12.140625" customWidth="1"/>
    <col min="3846" max="3846" width="17.140625" customWidth="1"/>
    <col min="4097" max="4097" width="2.7109375" customWidth="1"/>
    <col min="4098" max="4098" width="52.7109375" customWidth="1"/>
    <col min="4099" max="4099" width="35.7109375" customWidth="1"/>
    <col min="4100" max="4100" width="11.42578125" customWidth="1"/>
    <col min="4101" max="4101" width="12.140625" customWidth="1"/>
    <col min="4102" max="4102" width="17.140625" customWidth="1"/>
    <col min="4353" max="4353" width="2.7109375" customWidth="1"/>
    <col min="4354" max="4354" width="52.7109375" customWidth="1"/>
    <col min="4355" max="4355" width="35.7109375" customWidth="1"/>
    <col min="4356" max="4356" width="11.42578125" customWidth="1"/>
    <col min="4357" max="4357" width="12.140625" customWidth="1"/>
    <col min="4358" max="4358" width="17.140625" customWidth="1"/>
    <col min="4609" max="4609" width="2.7109375" customWidth="1"/>
    <col min="4610" max="4610" width="52.7109375" customWidth="1"/>
    <col min="4611" max="4611" width="35.7109375" customWidth="1"/>
    <col min="4612" max="4612" width="11.42578125" customWidth="1"/>
    <col min="4613" max="4613" width="12.140625" customWidth="1"/>
    <col min="4614" max="4614" width="17.140625" customWidth="1"/>
    <col min="4865" max="4865" width="2.7109375" customWidth="1"/>
    <col min="4866" max="4866" width="52.7109375" customWidth="1"/>
    <col min="4867" max="4867" width="35.7109375" customWidth="1"/>
    <col min="4868" max="4868" width="11.42578125" customWidth="1"/>
    <col min="4869" max="4869" width="12.140625" customWidth="1"/>
    <col min="4870" max="4870" width="17.140625" customWidth="1"/>
    <col min="5121" max="5121" width="2.7109375" customWidth="1"/>
    <col min="5122" max="5122" width="52.7109375" customWidth="1"/>
    <col min="5123" max="5123" width="35.7109375" customWidth="1"/>
    <col min="5124" max="5124" width="11.42578125" customWidth="1"/>
    <col min="5125" max="5125" width="12.140625" customWidth="1"/>
    <col min="5126" max="5126" width="17.140625" customWidth="1"/>
    <col min="5377" max="5377" width="2.7109375" customWidth="1"/>
    <col min="5378" max="5378" width="52.7109375" customWidth="1"/>
    <col min="5379" max="5379" width="35.7109375" customWidth="1"/>
    <col min="5380" max="5380" width="11.42578125" customWidth="1"/>
    <col min="5381" max="5381" width="12.140625" customWidth="1"/>
    <col min="5382" max="5382" width="17.140625" customWidth="1"/>
    <col min="5633" max="5633" width="2.7109375" customWidth="1"/>
    <col min="5634" max="5634" width="52.7109375" customWidth="1"/>
    <col min="5635" max="5635" width="35.7109375" customWidth="1"/>
    <col min="5636" max="5636" width="11.42578125" customWidth="1"/>
    <col min="5637" max="5637" width="12.140625" customWidth="1"/>
    <col min="5638" max="5638" width="17.140625" customWidth="1"/>
    <col min="5889" max="5889" width="2.7109375" customWidth="1"/>
    <col min="5890" max="5890" width="52.7109375" customWidth="1"/>
    <col min="5891" max="5891" width="35.7109375" customWidth="1"/>
    <col min="5892" max="5892" width="11.42578125" customWidth="1"/>
    <col min="5893" max="5893" width="12.140625" customWidth="1"/>
    <col min="5894" max="5894" width="17.140625" customWidth="1"/>
    <col min="6145" max="6145" width="2.7109375" customWidth="1"/>
    <col min="6146" max="6146" width="52.7109375" customWidth="1"/>
    <col min="6147" max="6147" width="35.7109375" customWidth="1"/>
    <col min="6148" max="6148" width="11.42578125" customWidth="1"/>
    <col min="6149" max="6149" width="12.140625" customWidth="1"/>
    <col min="6150" max="6150" width="17.140625" customWidth="1"/>
    <col min="6401" max="6401" width="2.7109375" customWidth="1"/>
    <col min="6402" max="6402" width="52.7109375" customWidth="1"/>
    <col min="6403" max="6403" width="35.7109375" customWidth="1"/>
    <col min="6404" max="6404" width="11.42578125" customWidth="1"/>
    <col min="6405" max="6405" width="12.140625" customWidth="1"/>
    <col min="6406" max="6406" width="17.140625" customWidth="1"/>
    <col min="6657" max="6657" width="2.7109375" customWidth="1"/>
    <col min="6658" max="6658" width="52.7109375" customWidth="1"/>
    <col min="6659" max="6659" width="35.7109375" customWidth="1"/>
    <col min="6660" max="6660" width="11.42578125" customWidth="1"/>
    <col min="6661" max="6661" width="12.140625" customWidth="1"/>
    <col min="6662" max="6662" width="17.140625" customWidth="1"/>
    <col min="6913" max="6913" width="2.7109375" customWidth="1"/>
    <col min="6914" max="6914" width="52.7109375" customWidth="1"/>
    <col min="6915" max="6915" width="35.7109375" customWidth="1"/>
    <col min="6916" max="6916" width="11.42578125" customWidth="1"/>
    <col min="6917" max="6917" width="12.140625" customWidth="1"/>
    <col min="6918" max="6918" width="17.140625" customWidth="1"/>
    <col min="7169" max="7169" width="2.7109375" customWidth="1"/>
    <col min="7170" max="7170" width="52.7109375" customWidth="1"/>
    <col min="7171" max="7171" width="35.7109375" customWidth="1"/>
    <col min="7172" max="7172" width="11.42578125" customWidth="1"/>
    <col min="7173" max="7173" width="12.140625" customWidth="1"/>
    <col min="7174" max="7174" width="17.140625" customWidth="1"/>
    <col min="7425" max="7425" width="2.7109375" customWidth="1"/>
    <col min="7426" max="7426" width="52.7109375" customWidth="1"/>
    <col min="7427" max="7427" width="35.7109375" customWidth="1"/>
    <col min="7428" max="7428" width="11.42578125" customWidth="1"/>
    <col min="7429" max="7429" width="12.140625" customWidth="1"/>
    <col min="7430" max="7430" width="17.140625" customWidth="1"/>
    <col min="7681" max="7681" width="2.7109375" customWidth="1"/>
    <col min="7682" max="7682" width="52.7109375" customWidth="1"/>
    <col min="7683" max="7683" width="35.7109375" customWidth="1"/>
    <col min="7684" max="7684" width="11.42578125" customWidth="1"/>
    <col min="7685" max="7685" width="12.140625" customWidth="1"/>
    <col min="7686" max="7686" width="17.140625" customWidth="1"/>
    <col min="7937" max="7937" width="2.7109375" customWidth="1"/>
    <col min="7938" max="7938" width="52.7109375" customWidth="1"/>
    <col min="7939" max="7939" width="35.7109375" customWidth="1"/>
    <col min="7940" max="7940" width="11.42578125" customWidth="1"/>
    <col min="7941" max="7941" width="12.140625" customWidth="1"/>
    <col min="7942" max="7942" width="17.140625" customWidth="1"/>
    <col min="8193" max="8193" width="2.7109375" customWidth="1"/>
    <col min="8194" max="8194" width="52.7109375" customWidth="1"/>
    <col min="8195" max="8195" width="35.7109375" customWidth="1"/>
    <col min="8196" max="8196" width="11.42578125" customWidth="1"/>
    <col min="8197" max="8197" width="12.140625" customWidth="1"/>
    <col min="8198" max="8198" width="17.140625" customWidth="1"/>
    <col min="8449" max="8449" width="2.7109375" customWidth="1"/>
    <col min="8450" max="8450" width="52.7109375" customWidth="1"/>
    <col min="8451" max="8451" width="35.7109375" customWidth="1"/>
    <col min="8452" max="8452" width="11.42578125" customWidth="1"/>
    <col min="8453" max="8453" width="12.140625" customWidth="1"/>
    <col min="8454" max="8454" width="17.140625" customWidth="1"/>
    <col min="8705" max="8705" width="2.7109375" customWidth="1"/>
    <col min="8706" max="8706" width="52.7109375" customWidth="1"/>
    <col min="8707" max="8707" width="35.7109375" customWidth="1"/>
    <col min="8708" max="8708" width="11.42578125" customWidth="1"/>
    <col min="8709" max="8709" width="12.140625" customWidth="1"/>
    <col min="8710" max="8710" width="17.140625" customWidth="1"/>
    <col min="8961" max="8961" width="2.7109375" customWidth="1"/>
    <col min="8962" max="8962" width="52.7109375" customWidth="1"/>
    <col min="8963" max="8963" width="35.7109375" customWidth="1"/>
    <col min="8964" max="8964" width="11.42578125" customWidth="1"/>
    <col min="8965" max="8965" width="12.140625" customWidth="1"/>
    <col min="8966" max="8966" width="17.140625" customWidth="1"/>
    <col min="9217" max="9217" width="2.7109375" customWidth="1"/>
    <col min="9218" max="9218" width="52.7109375" customWidth="1"/>
    <col min="9219" max="9219" width="35.7109375" customWidth="1"/>
    <col min="9220" max="9220" width="11.42578125" customWidth="1"/>
    <col min="9221" max="9221" width="12.140625" customWidth="1"/>
    <col min="9222" max="9222" width="17.140625" customWidth="1"/>
    <col min="9473" max="9473" width="2.7109375" customWidth="1"/>
    <col min="9474" max="9474" width="52.7109375" customWidth="1"/>
    <col min="9475" max="9475" width="35.7109375" customWidth="1"/>
    <col min="9476" max="9476" width="11.42578125" customWidth="1"/>
    <col min="9477" max="9477" width="12.140625" customWidth="1"/>
    <col min="9478" max="9478" width="17.140625" customWidth="1"/>
    <col min="9729" max="9729" width="2.7109375" customWidth="1"/>
    <col min="9730" max="9730" width="52.7109375" customWidth="1"/>
    <col min="9731" max="9731" width="35.7109375" customWidth="1"/>
    <col min="9732" max="9732" width="11.42578125" customWidth="1"/>
    <col min="9733" max="9733" width="12.140625" customWidth="1"/>
    <col min="9734" max="9734" width="17.140625" customWidth="1"/>
    <col min="9985" max="9985" width="2.7109375" customWidth="1"/>
    <col min="9986" max="9986" width="52.7109375" customWidth="1"/>
    <col min="9987" max="9987" width="35.7109375" customWidth="1"/>
    <col min="9988" max="9988" width="11.42578125" customWidth="1"/>
    <col min="9989" max="9989" width="12.140625" customWidth="1"/>
    <col min="9990" max="9990" width="17.140625" customWidth="1"/>
    <col min="10241" max="10241" width="2.7109375" customWidth="1"/>
    <col min="10242" max="10242" width="52.7109375" customWidth="1"/>
    <col min="10243" max="10243" width="35.7109375" customWidth="1"/>
    <col min="10244" max="10244" width="11.42578125" customWidth="1"/>
    <col min="10245" max="10245" width="12.140625" customWidth="1"/>
    <col min="10246" max="10246" width="17.140625" customWidth="1"/>
    <col min="10497" max="10497" width="2.7109375" customWidth="1"/>
    <col min="10498" max="10498" width="52.7109375" customWidth="1"/>
    <col min="10499" max="10499" width="35.7109375" customWidth="1"/>
    <col min="10500" max="10500" width="11.42578125" customWidth="1"/>
    <col min="10501" max="10501" width="12.140625" customWidth="1"/>
    <col min="10502" max="10502" width="17.140625" customWidth="1"/>
    <col min="10753" max="10753" width="2.7109375" customWidth="1"/>
    <col min="10754" max="10754" width="52.7109375" customWidth="1"/>
    <col min="10755" max="10755" width="35.7109375" customWidth="1"/>
    <col min="10756" max="10756" width="11.42578125" customWidth="1"/>
    <col min="10757" max="10757" width="12.140625" customWidth="1"/>
    <col min="10758" max="10758" width="17.140625" customWidth="1"/>
    <col min="11009" max="11009" width="2.7109375" customWidth="1"/>
    <col min="11010" max="11010" width="52.7109375" customWidth="1"/>
    <col min="11011" max="11011" width="35.7109375" customWidth="1"/>
    <col min="11012" max="11012" width="11.42578125" customWidth="1"/>
    <col min="11013" max="11013" width="12.140625" customWidth="1"/>
    <col min="11014" max="11014" width="17.140625" customWidth="1"/>
    <col min="11265" max="11265" width="2.7109375" customWidth="1"/>
    <col min="11266" max="11266" width="52.7109375" customWidth="1"/>
    <col min="11267" max="11267" width="35.7109375" customWidth="1"/>
    <col min="11268" max="11268" width="11.42578125" customWidth="1"/>
    <col min="11269" max="11269" width="12.140625" customWidth="1"/>
    <col min="11270" max="11270" width="17.140625" customWidth="1"/>
    <col min="11521" max="11521" width="2.7109375" customWidth="1"/>
    <col min="11522" max="11522" width="52.7109375" customWidth="1"/>
    <col min="11523" max="11523" width="35.7109375" customWidth="1"/>
    <col min="11524" max="11524" width="11.42578125" customWidth="1"/>
    <col min="11525" max="11525" width="12.140625" customWidth="1"/>
    <col min="11526" max="11526" width="17.140625" customWidth="1"/>
    <col min="11777" max="11777" width="2.7109375" customWidth="1"/>
    <col min="11778" max="11778" width="52.7109375" customWidth="1"/>
    <col min="11779" max="11779" width="35.7109375" customWidth="1"/>
    <col min="11780" max="11780" width="11.42578125" customWidth="1"/>
    <col min="11781" max="11781" width="12.140625" customWidth="1"/>
    <col min="11782" max="11782" width="17.140625" customWidth="1"/>
    <col min="12033" max="12033" width="2.7109375" customWidth="1"/>
    <col min="12034" max="12034" width="52.7109375" customWidth="1"/>
    <col min="12035" max="12035" width="35.7109375" customWidth="1"/>
    <col min="12036" max="12036" width="11.42578125" customWidth="1"/>
    <col min="12037" max="12037" width="12.140625" customWidth="1"/>
    <col min="12038" max="12038" width="17.140625" customWidth="1"/>
    <col min="12289" max="12289" width="2.7109375" customWidth="1"/>
    <col min="12290" max="12290" width="52.7109375" customWidth="1"/>
    <col min="12291" max="12291" width="35.7109375" customWidth="1"/>
    <col min="12292" max="12292" width="11.42578125" customWidth="1"/>
    <col min="12293" max="12293" width="12.140625" customWidth="1"/>
    <col min="12294" max="12294" width="17.140625" customWidth="1"/>
    <col min="12545" max="12545" width="2.7109375" customWidth="1"/>
    <col min="12546" max="12546" width="52.7109375" customWidth="1"/>
    <col min="12547" max="12547" width="35.7109375" customWidth="1"/>
    <col min="12548" max="12548" width="11.42578125" customWidth="1"/>
    <col min="12549" max="12549" width="12.140625" customWidth="1"/>
    <col min="12550" max="12550" width="17.140625" customWidth="1"/>
    <col min="12801" max="12801" width="2.7109375" customWidth="1"/>
    <col min="12802" max="12802" width="52.7109375" customWidth="1"/>
    <col min="12803" max="12803" width="35.7109375" customWidth="1"/>
    <col min="12804" max="12804" width="11.42578125" customWidth="1"/>
    <col min="12805" max="12805" width="12.140625" customWidth="1"/>
    <col min="12806" max="12806" width="17.140625" customWidth="1"/>
    <col min="13057" max="13057" width="2.7109375" customWidth="1"/>
    <col min="13058" max="13058" width="52.7109375" customWidth="1"/>
    <col min="13059" max="13059" width="35.7109375" customWidth="1"/>
    <col min="13060" max="13060" width="11.42578125" customWidth="1"/>
    <col min="13061" max="13061" width="12.140625" customWidth="1"/>
    <col min="13062" max="13062" width="17.140625" customWidth="1"/>
    <col min="13313" max="13313" width="2.7109375" customWidth="1"/>
    <col min="13314" max="13314" width="52.7109375" customWidth="1"/>
    <col min="13315" max="13315" width="35.7109375" customWidth="1"/>
    <col min="13316" max="13316" width="11.42578125" customWidth="1"/>
    <col min="13317" max="13317" width="12.140625" customWidth="1"/>
    <col min="13318" max="13318" width="17.140625" customWidth="1"/>
    <col min="13569" max="13569" width="2.7109375" customWidth="1"/>
    <col min="13570" max="13570" width="52.7109375" customWidth="1"/>
    <col min="13571" max="13571" width="35.7109375" customWidth="1"/>
    <col min="13572" max="13572" width="11.42578125" customWidth="1"/>
    <col min="13573" max="13573" width="12.140625" customWidth="1"/>
    <col min="13574" max="13574" width="17.140625" customWidth="1"/>
    <col min="13825" max="13825" width="2.7109375" customWidth="1"/>
    <col min="13826" max="13826" width="52.7109375" customWidth="1"/>
    <col min="13827" max="13827" width="35.7109375" customWidth="1"/>
    <col min="13828" max="13828" width="11.42578125" customWidth="1"/>
    <col min="13829" max="13829" width="12.140625" customWidth="1"/>
    <col min="13830" max="13830" width="17.140625" customWidth="1"/>
    <col min="14081" max="14081" width="2.7109375" customWidth="1"/>
    <col min="14082" max="14082" width="52.7109375" customWidth="1"/>
    <col min="14083" max="14083" width="35.7109375" customWidth="1"/>
    <col min="14084" max="14084" width="11.42578125" customWidth="1"/>
    <col min="14085" max="14085" width="12.140625" customWidth="1"/>
    <col min="14086" max="14086" width="17.140625" customWidth="1"/>
    <col min="14337" max="14337" width="2.7109375" customWidth="1"/>
    <col min="14338" max="14338" width="52.7109375" customWidth="1"/>
    <col min="14339" max="14339" width="35.7109375" customWidth="1"/>
    <col min="14340" max="14340" width="11.42578125" customWidth="1"/>
    <col min="14341" max="14341" width="12.140625" customWidth="1"/>
    <col min="14342" max="14342" width="17.140625" customWidth="1"/>
    <col min="14593" max="14593" width="2.7109375" customWidth="1"/>
    <col min="14594" max="14594" width="52.7109375" customWidth="1"/>
    <col min="14595" max="14595" width="35.7109375" customWidth="1"/>
    <col min="14596" max="14596" width="11.42578125" customWidth="1"/>
    <col min="14597" max="14597" width="12.140625" customWidth="1"/>
    <col min="14598" max="14598" width="17.140625" customWidth="1"/>
    <col min="14849" max="14849" width="2.7109375" customWidth="1"/>
    <col min="14850" max="14850" width="52.7109375" customWidth="1"/>
    <col min="14851" max="14851" width="35.7109375" customWidth="1"/>
    <col min="14852" max="14852" width="11.42578125" customWidth="1"/>
    <col min="14853" max="14853" width="12.140625" customWidth="1"/>
    <col min="14854" max="14854" width="17.140625" customWidth="1"/>
    <col min="15105" max="15105" width="2.7109375" customWidth="1"/>
    <col min="15106" max="15106" width="52.7109375" customWidth="1"/>
    <col min="15107" max="15107" width="35.7109375" customWidth="1"/>
    <col min="15108" max="15108" width="11.42578125" customWidth="1"/>
    <col min="15109" max="15109" width="12.140625" customWidth="1"/>
    <col min="15110" max="15110" width="17.140625" customWidth="1"/>
    <col min="15361" max="15361" width="2.7109375" customWidth="1"/>
    <col min="15362" max="15362" width="52.7109375" customWidth="1"/>
    <col min="15363" max="15363" width="35.7109375" customWidth="1"/>
    <col min="15364" max="15364" width="11.42578125" customWidth="1"/>
    <col min="15365" max="15365" width="12.140625" customWidth="1"/>
    <col min="15366" max="15366" width="17.140625" customWidth="1"/>
    <col min="15617" max="15617" width="2.7109375" customWidth="1"/>
    <col min="15618" max="15618" width="52.7109375" customWidth="1"/>
    <col min="15619" max="15619" width="35.7109375" customWidth="1"/>
    <col min="15620" max="15620" width="11.42578125" customWidth="1"/>
    <col min="15621" max="15621" width="12.140625" customWidth="1"/>
    <col min="15622" max="15622" width="17.140625" customWidth="1"/>
    <col min="15873" max="15873" width="2.7109375" customWidth="1"/>
    <col min="15874" max="15874" width="52.7109375" customWidth="1"/>
    <col min="15875" max="15875" width="35.7109375" customWidth="1"/>
    <col min="15876" max="15876" width="11.42578125" customWidth="1"/>
    <col min="15877" max="15877" width="12.140625" customWidth="1"/>
    <col min="15878" max="15878" width="17.140625" customWidth="1"/>
    <col min="16129" max="16129" width="2.7109375" customWidth="1"/>
    <col min="16130" max="16130" width="52.7109375" customWidth="1"/>
    <col min="16131" max="16131" width="35.7109375" customWidth="1"/>
    <col min="16132" max="16132" width="11.42578125" customWidth="1"/>
    <col min="16133" max="16133" width="12.140625" customWidth="1"/>
    <col min="16134" max="16134" width="17.140625" customWidth="1"/>
  </cols>
  <sheetData>
    <row r="1" spans="1:6" s="633" customFormat="1" ht="51.75" customHeight="1">
      <c r="A1" s="628"/>
      <c r="B1" s="629" t="s">
        <v>970</v>
      </c>
      <c r="C1" s="630"/>
      <c r="D1" s="631"/>
      <c r="E1" s="632"/>
      <c r="F1" s="632"/>
    </row>
    <row r="2" spans="1:6" s="461" customFormat="1" ht="17.25" customHeight="1">
      <c r="A2" s="460"/>
      <c r="B2" s="634"/>
      <c r="F2" s="481"/>
    </row>
    <row r="3" spans="1:6" s="461" customFormat="1" ht="14.45" customHeight="1">
      <c r="A3" s="460"/>
      <c r="B3" s="634"/>
      <c r="F3" s="481"/>
    </row>
    <row r="4" spans="1:6" s="461" customFormat="1" ht="26.25" customHeight="1">
      <c r="A4" s="460"/>
      <c r="B4" s="482"/>
      <c r="F4" s="481"/>
    </row>
    <row r="5" spans="1:6" s="484" customFormat="1" ht="15" customHeight="1">
      <c r="A5" s="635" t="s">
        <v>971</v>
      </c>
      <c r="B5" s="636" t="s">
        <v>972</v>
      </c>
      <c r="C5" s="713">
        <f>'A. Gradevinsko-obrtnicki'!F802</f>
        <v>0</v>
      </c>
      <c r="D5" s="637"/>
      <c r="E5" s="638"/>
      <c r="F5" s="638"/>
    </row>
    <row r="6" spans="1:6" s="484" customFormat="1" ht="26.25" customHeight="1">
      <c r="A6" s="635"/>
      <c r="B6" s="636"/>
      <c r="C6" s="714"/>
      <c r="D6" s="637"/>
      <c r="E6" s="638"/>
      <c r="F6" s="638"/>
    </row>
    <row r="7" spans="1:6" s="484" customFormat="1" ht="30" customHeight="1">
      <c r="A7" s="639" t="s">
        <v>973</v>
      </c>
      <c r="B7" s="640" t="s">
        <v>974</v>
      </c>
      <c r="C7" s="713">
        <f>'B. Vodovod i odvodnja'!F604</f>
        <v>0</v>
      </c>
      <c r="D7" s="641"/>
      <c r="E7" s="642"/>
      <c r="F7" s="642"/>
    </row>
    <row r="8" spans="1:6" s="484" customFormat="1" ht="26.25" customHeight="1">
      <c r="A8" s="635"/>
      <c r="B8" s="636"/>
      <c r="C8" s="715"/>
      <c r="D8" s="637"/>
      <c r="E8" s="638"/>
      <c r="F8" s="638"/>
    </row>
    <row r="9" spans="1:6" s="484" customFormat="1" ht="15" customHeight="1">
      <c r="A9" s="635" t="s">
        <v>677</v>
      </c>
      <c r="B9" s="636" t="s">
        <v>975</v>
      </c>
      <c r="C9" s="713">
        <f>'C. Elektro radovi'!F224</f>
        <v>0</v>
      </c>
      <c r="D9" s="637"/>
      <c r="E9" s="638"/>
      <c r="F9" s="638"/>
    </row>
    <row r="10" spans="1:6" s="484" customFormat="1" ht="26.25" customHeight="1">
      <c r="A10" s="635"/>
      <c r="B10" s="636"/>
      <c r="C10" s="715"/>
      <c r="D10" s="637"/>
      <c r="E10" s="638"/>
      <c r="F10" s="638"/>
    </row>
    <row r="11" spans="1:6" s="484" customFormat="1" ht="15" customHeight="1">
      <c r="A11" s="639" t="s">
        <v>976</v>
      </c>
      <c r="B11" s="636" t="s">
        <v>977</v>
      </c>
      <c r="C11" s="713">
        <f>'D. Strojarski radovi'!F269</f>
        <v>0</v>
      </c>
      <c r="D11" s="643"/>
      <c r="E11" s="643"/>
      <c r="F11" s="644"/>
    </row>
    <row r="12" spans="1:6" s="478" customFormat="1" ht="26.25" customHeight="1" thickBot="1">
      <c r="A12" s="645"/>
      <c r="B12" s="646"/>
      <c r="C12" s="647"/>
      <c r="D12" s="648"/>
      <c r="E12" s="649"/>
      <c r="F12" s="650"/>
    </row>
    <row r="13" spans="1:6" s="484" customFormat="1" ht="15" customHeight="1">
      <c r="A13" s="651"/>
      <c r="B13" s="636"/>
      <c r="C13" s="652"/>
      <c r="D13" s="643"/>
      <c r="E13" s="643"/>
      <c r="F13" s="644"/>
    </row>
    <row r="14" spans="1:6" s="656" customFormat="1" ht="15" customHeight="1">
      <c r="A14" s="653"/>
      <c r="B14" s="654" t="s">
        <v>978</v>
      </c>
      <c r="C14" s="655">
        <f>SUM(C5:C11)</f>
        <v>0</v>
      </c>
      <c r="D14" s="637"/>
      <c r="E14" s="638"/>
      <c r="F14" s="638"/>
    </row>
    <row r="15" spans="1:6" s="656" customFormat="1" ht="15" customHeight="1">
      <c r="A15" s="653"/>
      <c r="B15" s="654"/>
      <c r="C15" s="657"/>
      <c r="D15" s="658"/>
      <c r="E15" s="650"/>
      <c r="F15" s="650"/>
    </row>
    <row r="16" spans="1:6" s="656" customFormat="1" ht="15" customHeight="1">
      <c r="A16" s="462"/>
      <c r="B16" s="463"/>
      <c r="C16" s="463"/>
      <c r="D16" s="637"/>
      <c r="E16" s="638"/>
      <c r="F16" s="638"/>
    </row>
    <row r="17" spans="1:6" s="656" customFormat="1" ht="15" customHeight="1">
      <c r="A17" s="462"/>
      <c r="B17" s="463"/>
      <c r="C17" s="463"/>
      <c r="D17" s="658"/>
      <c r="E17" s="650"/>
      <c r="F17" s="650"/>
    </row>
    <row r="18" spans="1:6" s="488" customFormat="1" ht="15" customHeight="1">
      <c r="A18" s="462"/>
      <c r="B18" s="464"/>
      <c r="C18" s="463"/>
      <c r="D18" s="648"/>
      <c r="E18" s="649"/>
      <c r="F18" s="659"/>
    </row>
    <row r="19" spans="1:6" s="662" customFormat="1" ht="30" customHeight="1">
      <c r="A19" s="462"/>
      <c r="B19" s="464"/>
      <c r="C19" s="463"/>
      <c r="D19" s="660"/>
      <c r="E19" s="661"/>
      <c r="F19" s="661"/>
    </row>
    <row r="20" spans="1:6" s="463" customFormat="1" ht="14.45" customHeight="1">
      <c r="A20" s="462"/>
      <c r="D20" s="663"/>
      <c r="E20" s="663"/>
      <c r="F20" s="664"/>
    </row>
    <row r="21" spans="1:6" s="463" customFormat="1" ht="14.45" customHeight="1">
      <c r="A21" s="462"/>
      <c r="B21" s="464"/>
      <c r="D21" s="663"/>
      <c r="E21" s="663"/>
      <c r="F21" s="664"/>
    </row>
    <row r="22" spans="1:6" s="463" customFormat="1" ht="14.45" customHeight="1">
      <c r="A22" s="462"/>
      <c r="D22" s="663"/>
      <c r="E22" s="663"/>
      <c r="F22" s="664"/>
    </row>
    <row r="23" spans="1:6" s="463" customFormat="1" ht="14.45" customHeight="1">
      <c r="A23" s="462"/>
      <c r="D23" s="663"/>
      <c r="E23" s="663"/>
      <c r="F23" s="664"/>
    </row>
    <row r="24" spans="1:6" s="463" customFormat="1" ht="14.45" customHeight="1">
      <c r="A24" s="462"/>
      <c r="D24" s="663"/>
      <c r="E24" s="663"/>
      <c r="F24" s="664"/>
    </row>
    <row r="25" spans="1:6" s="463" customFormat="1" ht="14.45" customHeight="1">
      <c r="A25" s="462"/>
      <c r="D25" s="663"/>
      <c r="E25" s="663"/>
      <c r="F25" s="664"/>
    </row>
    <row r="26" spans="1:6" s="463" customFormat="1" ht="14.45" customHeight="1">
      <c r="A26" s="462"/>
      <c r="D26" s="663"/>
      <c r="E26" s="663"/>
      <c r="F26" s="664"/>
    </row>
    <row r="27" spans="1:6" s="463" customFormat="1" ht="14.45" customHeight="1">
      <c r="A27" s="462"/>
      <c r="B27" s="464"/>
      <c r="D27" s="663"/>
      <c r="E27" s="663"/>
      <c r="F27" s="664"/>
    </row>
    <row r="28" spans="1:6" s="463" customFormat="1" ht="14.45" customHeight="1">
      <c r="A28" s="462"/>
      <c r="B28" s="464"/>
      <c r="D28" s="663"/>
      <c r="E28" s="663"/>
      <c r="F28" s="664"/>
    </row>
    <row r="29" spans="1:6" s="463" customFormat="1" ht="14.45" customHeight="1">
      <c r="A29" s="462"/>
      <c r="B29" s="464"/>
      <c r="D29" s="663"/>
      <c r="E29" s="663"/>
      <c r="F29" s="664"/>
    </row>
    <row r="30" spans="1:6" s="463" customFormat="1" ht="14.45" customHeight="1">
      <c r="A30" s="462"/>
      <c r="B30" s="464"/>
      <c r="D30" s="663"/>
      <c r="E30" s="663"/>
      <c r="F30" s="664"/>
    </row>
    <row r="31" spans="1:6" s="463" customFormat="1" ht="14.45" customHeight="1">
      <c r="A31" s="462"/>
      <c r="B31" s="464"/>
      <c r="D31" s="663"/>
      <c r="E31" s="663"/>
      <c r="F31" s="664"/>
    </row>
    <row r="32" spans="1:6" s="463" customFormat="1" ht="14.45" customHeight="1">
      <c r="A32" s="462"/>
      <c r="B32" s="464"/>
      <c r="D32" s="663"/>
      <c r="E32" s="663"/>
      <c r="F32" s="664"/>
    </row>
    <row r="33" spans="1:6" s="463" customFormat="1" ht="14.45" customHeight="1">
      <c r="A33" s="462"/>
      <c r="D33" s="663"/>
      <c r="E33" s="663"/>
      <c r="F33" s="664"/>
    </row>
    <row r="34" spans="1:6" s="463" customFormat="1" ht="14.45" customHeight="1">
      <c r="A34" s="462"/>
      <c r="D34" s="663"/>
      <c r="E34" s="663"/>
      <c r="F34" s="664"/>
    </row>
    <row r="35" spans="1:6" s="463" customFormat="1" ht="14.45" customHeight="1">
      <c r="A35" s="462"/>
      <c r="D35" s="663"/>
      <c r="E35" s="663"/>
      <c r="F35" s="664"/>
    </row>
    <row r="36" spans="1:6" s="463" customFormat="1" ht="14.45" customHeight="1">
      <c r="A36" s="462"/>
      <c r="D36" s="663"/>
      <c r="E36" s="663"/>
      <c r="F36" s="664"/>
    </row>
    <row r="37" spans="1:6" s="463" customFormat="1" ht="14.45" customHeight="1">
      <c r="A37" s="462"/>
      <c r="D37" s="663"/>
      <c r="E37" s="663"/>
      <c r="F37" s="664"/>
    </row>
    <row r="38" spans="1:6" s="463" customFormat="1" ht="14.45" customHeight="1">
      <c r="A38" s="462"/>
      <c r="D38" s="663"/>
      <c r="E38" s="663"/>
      <c r="F38" s="664"/>
    </row>
    <row r="39" spans="1:6" s="463" customFormat="1" ht="14.45" customHeight="1">
      <c r="A39" s="462"/>
      <c r="D39" s="663"/>
      <c r="E39" s="663"/>
      <c r="F39" s="664"/>
    </row>
    <row r="40" spans="1:6" s="463" customFormat="1" ht="14.45" customHeight="1">
      <c r="A40" s="462"/>
      <c r="D40" s="663"/>
      <c r="E40" s="663"/>
      <c r="F40" s="664"/>
    </row>
    <row r="41" spans="1:6" s="463" customFormat="1" ht="14.45" customHeight="1">
      <c r="A41" s="462"/>
      <c r="D41" s="663"/>
      <c r="E41" s="663"/>
      <c r="F41" s="664"/>
    </row>
    <row r="42" spans="1:6" s="463" customFormat="1" ht="14.45" customHeight="1">
      <c r="A42" s="462"/>
      <c r="D42" s="663"/>
      <c r="E42" s="663"/>
      <c r="F42" s="664"/>
    </row>
    <row r="43" spans="1:6" s="463" customFormat="1" ht="14.45" customHeight="1">
      <c r="A43" s="462"/>
      <c r="B43" s="465"/>
      <c r="D43" s="663"/>
      <c r="E43" s="663"/>
      <c r="F43" s="664"/>
    </row>
    <row r="44" spans="1:6" s="463" customFormat="1" ht="14.45" customHeight="1">
      <c r="A44" s="460"/>
      <c r="B44" s="461"/>
      <c r="C44" s="461"/>
      <c r="D44" s="663"/>
      <c r="E44" s="663"/>
      <c r="F44" s="664"/>
    </row>
    <row r="45" spans="1:6" s="463" customFormat="1" ht="14.45" customHeight="1">
      <c r="A45" s="460"/>
      <c r="B45" s="461"/>
      <c r="C45" s="461"/>
      <c r="D45" s="663"/>
      <c r="E45" s="663"/>
      <c r="F45" s="664"/>
    </row>
    <row r="46" spans="1:6" s="463" customFormat="1" ht="14.45" customHeight="1">
      <c r="A46" s="460"/>
      <c r="B46" s="461"/>
      <c r="C46" s="461"/>
      <c r="D46" s="663"/>
      <c r="E46" s="663"/>
      <c r="F46" s="664"/>
    </row>
    <row r="47" spans="1:6" s="463" customFormat="1" ht="14.45" customHeight="1">
      <c r="A47" s="460"/>
      <c r="B47" s="461"/>
      <c r="C47" s="461"/>
      <c r="D47" s="663"/>
      <c r="E47" s="663"/>
      <c r="F47" s="664"/>
    </row>
    <row r="48" spans="1:6" s="461" customFormat="1" ht="14.45" customHeight="1">
      <c r="A48" s="460"/>
      <c r="D48" s="665"/>
      <c r="E48" s="665"/>
      <c r="F48" s="666"/>
    </row>
    <row r="49" spans="1:6" s="461" customFormat="1" ht="14.45" customHeight="1">
      <c r="A49" s="462"/>
      <c r="B49" s="463"/>
      <c r="C49" s="463"/>
      <c r="D49" s="665"/>
      <c r="E49" s="665"/>
      <c r="F49" s="666"/>
    </row>
    <row r="50" spans="1:6" s="461" customFormat="1" ht="14.45" customHeight="1">
      <c r="A50" s="462"/>
      <c r="B50" s="463"/>
      <c r="C50" s="463"/>
      <c r="D50" s="665"/>
      <c r="E50" s="665"/>
      <c r="F50" s="666"/>
    </row>
    <row r="51" spans="1:6" s="461" customFormat="1" ht="14.45" customHeight="1">
      <c r="A51" s="462"/>
      <c r="B51" s="464"/>
      <c r="C51" s="463"/>
      <c r="D51" s="665"/>
      <c r="E51" s="665"/>
      <c r="F51" s="666"/>
    </row>
    <row r="52" spans="1:6" s="461" customFormat="1" ht="14.45" customHeight="1">
      <c r="A52" s="462"/>
      <c r="B52" s="464"/>
      <c r="C52" s="463"/>
      <c r="D52" s="665"/>
      <c r="E52" s="665"/>
      <c r="F52" s="666"/>
    </row>
    <row r="53" spans="1:6" s="463" customFormat="1" ht="14.45" customHeight="1">
      <c r="A53" s="462"/>
      <c r="D53" s="663"/>
      <c r="E53" s="663"/>
      <c r="F53" s="664"/>
    </row>
    <row r="54" spans="1:6" s="463" customFormat="1" ht="14.45" customHeight="1">
      <c r="A54" s="462"/>
      <c r="B54" s="464"/>
      <c r="D54" s="663"/>
      <c r="E54" s="663"/>
      <c r="F54" s="664"/>
    </row>
    <row r="55" spans="1:6" s="463" customFormat="1" ht="14.45" customHeight="1">
      <c r="A55" s="462"/>
      <c r="D55" s="663"/>
      <c r="E55" s="663"/>
      <c r="F55" s="664"/>
    </row>
    <row r="56" spans="1:6" s="463" customFormat="1" ht="14.45" customHeight="1">
      <c r="A56" s="462"/>
      <c r="D56" s="663"/>
      <c r="E56" s="663"/>
      <c r="F56" s="664"/>
    </row>
    <row r="57" spans="1:6" s="463" customFormat="1" ht="14.45" customHeight="1">
      <c r="A57" s="462"/>
      <c r="D57" s="663"/>
      <c r="E57" s="663"/>
      <c r="F57" s="664"/>
    </row>
    <row r="58" spans="1:6" s="463" customFormat="1" ht="14.45" customHeight="1">
      <c r="A58" s="462"/>
      <c r="D58" s="663"/>
      <c r="E58" s="663"/>
      <c r="F58" s="664"/>
    </row>
    <row r="59" spans="1:6" s="463" customFormat="1" ht="14.45" customHeight="1">
      <c r="A59" s="462"/>
      <c r="D59" s="663"/>
      <c r="E59" s="663"/>
      <c r="F59" s="664"/>
    </row>
    <row r="60" spans="1:6" s="463" customFormat="1" ht="14.45" customHeight="1">
      <c r="A60" s="462"/>
      <c r="D60" s="663"/>
      <c r="E60" s="663"/>
      <c r="F60" s="664"/>
    </row>
    <row r="61" spans="1:6" s="463" customFormat="1" ht="14.45" customHeight="1">
      <c r="A61" s="462"/>
      <c r="B61" s="464"/>
      <c r="D61" s="663"/>
      <c r="E61" s="663"/>
      <c r="F61" s="664"/>
    </row>
    <row r="62" spans="1:6" s="463" customFormat="1" ht="14.45" customHeight="1">
      <c r="A62" s="462"/>
      <c r="B62" s="465"/>
      <c r="D62" s="663"/>
      <c r="E62" s="663"/>
      <c r="F62" s="664"/>
    </row>
    <row r="63" spans="1:6" s="463" customFormat="1" ht="14.45" customHeight="1">
      <c r="A63" s="462"/>
      <c r="D63" s="663"/>
      <c r="E63" s="663"/>
      <c r="F63" s="664"/>
    </row>
    <row r="64" spans="1:6" s="463" customFormat="1" ht="14.45" customHeight="1">
      <c r="A64" s="462"/>
      <c r="D64" s="663"/>
      <c r="E64" s="663"/>
      <c r="F64" s="664"/>
    </row>
    <row r="65" spans="1:6" s="463" customFormat="1" ht="14.45" customHeight="1">
      <c r="A65" s="462"/>
      <c r="D65" s="663"/>
      <c r="E65" s="663"/>
      <c r="F65" s="664"/>
    </row>
    <row r="66" spans="1:6" s="463" customFormat="1" ht="14.45" customHeight="1">
      <c r="A66" s="462"/>
      <c r="D66" s="663"/>
      <c r="E66" s="663"/>
      <c r="F66" s="664"/>
    </row>
    <row r="67" spans="1:6" s="463" customFormat="1" ht="14.45" customHeight="1">
      <c r="A67" s="462"/>
      <c r="D67" s="663"/>
      <c r="E67" s="663"/>
      <c r="F67" s="664"/>
    </row>
    <row r="68" spans="1:6" s="463" customFormat="1" ht="14.45" customHeight="1">
      <c r="A68" s="462"/>
      <c r="D68" s="663"/>
      <c r="E68" s="663"/>
      <c r="F68" s="664"/>
    </row>
    <row r="69" spans="1:6" s="463" customFormat="1" ht="14.45" customHeight="1">
      <c r="A69" s="462"/>
      <c r="D69" s="663"/>
      <c r="E69" s="663"/>
      <c r="F69" s="664"/>
    </row>
    <row r="70" spans="1:6" s="463" customFormat="1" ht="14.45" customHeight="1">
      <c r="A70" s="462"/>
      <c r="D70" s="663"/>
      <c r="E70" s="663"/>
      <c r="F70" s="664"/>
    </row>
    <row r="71" spans="1:6" s="463" customFormat="1" ht="14.45" customHeight="1">
      <c r="A71" s="462"/>
      <c r="D71" s="663"/>
      <c r="E71" s="663"/>
      <c r="F71" s="664"/>
    </row>
    <row r="72" spans="1:6" s="463" customFormat="1" ht="14.45" customHeight="1">
      <c r="A72" s="462"/>
      <c r="D72" s="663"/>
      <c r="E72" s="663"/>
      <c r="F72" s="664"/>
    </row>
    <row r="73" spans="1:6" s="463" customFormat="1" ht="14.45" customHeight="1">
      <c r="A73" s="462"/>
      <c r="D73" s="663"/>
      <c r="E73" s="663"/>
      <c r="F73" s="664"/>
    </row>
    <row r="74" spans="1:6" s="463" customFormat="1" ht="14.45" customHeight="1">
      <c r="A74" s="462"/>
      <c r="D74" s="663"/>
      <c r="E74" s="663"/>
      <c r="F74" s="664"/>
    </row>
    <row r="75" spans="1:6" s="463" customFormat="1" ht="14.45" customHeight="1">
      <c r="A75" s="462"/>
      <c r="D75" s="663"/>
      <c r="E75" s="663"/>
      <c r="F75" s="664"/>
    </row>
    <row r="76" spans="1:6" s="463" customFormat="1" ht="14.45" customHeight="1">
      <c r="A76" s="462"/>
      <c r="D76" s="663"/>
      <c r="E76" s="663"/>
      <c r="F76" s="664"/>
    </row>
    <row r="77" spans="1:6" s="463" customFormat="1" ht="14.45" customHeight="1">
      <c r="A77" s="462"/>
      <c r="D77" s="663"/>
      <c r="E77" s="663"/>
      <c r="F77" s="664"/>
    </row>
    <row r="78" spans="1:6" s="463" customFormat="1" ht="14.45" customHeight="1">
      <c r="A78" s="462"/>
      <c r="D78" s="663"/>
      <c r="E78" s="663"/>
      <c r="F78" s="664"/>
    </row>
    <row r="79" spans="1:6" s="463" customFormat="1" ht="14.45" customHeight="1">
      <c r="A79" s="462"/>
      <c r="D79" s="663"/>
      <c r="E79" s="663"/>
      <c r="F79" s="664"/>
    </row>
    <row r="80" spans="1:6" s="463" customFormat="1" ht="14.45" customHeight="1">
      <c r="A80" s="462"/>
      <c r="D80" s="663"/>
      <c r="E80" s="663"/>
      <c r="F80" s="664"/>
    </row>
    <row r="81" spans="1:6" s="463" customFormat="1" ht="14.45" customHeight="1">
      <c r="A81" s="462"/>
      <c r="D81" s="663"/>
      <c r="E81" s="663"/>
      <c r="F81" s="664"/>
    </row>
    <row r="82" spans="1:6" s="463" customFormat="1" ht="14.45" customHeight="1">
      <c r="A82" s="462"/>
      <c r="D82" s="663"/>
      <c r="E82" s="663"/>
      <c r="F82" s="664"/>
    </row>
    <row r="83" spans="1:6" s="463" customFormat="1" ht="14.45" customHeight="1">
      <c r="A83" s="462"/>
      <c r="D83" s="663"/>
      <c r="E83" s="663"/>
      <c r="F83" s="664"/>
    </row>
    <row r="84" spans="1:6" s="463" customFormat="1" ht="14.45" customHeight="1">
      <c r="A84" s="462"/>
      <c r="B84" s="465"/>
      <c r="D84" s="663"/>
      <c r="E84" s="663"/>
      <c r="F84" s="664"/>
    </row>
    <row r="85" spans="1:6" s="463" customFormat="1" ht="14.45" customHeight="1">
      <c r="A85" s="462"/>
      <c r="B85" s="465"/>
      <c r="D85" s="663"/>
      <c r="E85" s="663"/>
      <c r="F85" s="664"/>
    </row>
    <row r="86" spans="1:6" s="463" customFormat="1" ht="14.45" customHeight="1">
      <c r="A86" s="462"/>
      <c r="B86" s="465"/>
      <c r="D86" s="663"/>
      <c r="E86" s="663"/>
      <c r="F86" s="664"/>
    </row>
    <row r="87" spans="1:6" s="463" customFormat="1" ht="14.45" customHeight="1">
      <c r="A87" s="462"/>
      <c r="B87" s="464"/>
      <c r="D87" s="663"/>
      <c r="E87" s="663"/>
      <c r="F87" s="664"/>
    </row>
    <row r="88" spans="1:6" s="463" customFormat="1" ht="14.45" customHeight="1">
      <c r="A88" s="462"/>
      <c r="D88" s="663"/>
      <c r="E88" s="663"/>
      <c r="F88" s="664"/>
    </row>
    <row r="89" spans="1:6" s="463" customFormat="1" ht="14.45" customHeight="1">
      <c r="A89" s="462"/>
      <c r="D89" s="663"/>
      <c r="E89" s="663"/>
      <c r="F89" s="664"/>
    </row>
    <row r="90" spans="1:6" s="463" customFormat="1" ht="14.45" customHeight="1">
      <c r="A90" s="462"/>
      <c r="D90" s="663"/>
      <c r="E90" s="663"/>
      <c r="F90" s="664"/>
    </row>
    <row r="91" spans="1:6" s="463" customFormat="1" ht="14.45" customHeight="1">
      <c r="A91" s="462"/>
      <c r="D91" s="663"/>
      <c r="E91" s="663"/>
      <c r="F91" s="664"/>
    </row>
    <row r="92" spans="1:6" s="463" customFormat="1" ht="14.45" customHeight="1">
      <c r="A92" s="462"/>
      <c r="D92" s="663"/>
      <c r="E92" s="663"/>
      <c r="F92" s="664"/>
    </row>
    <row r="93" spans="1:6" s="463" customFormat="1" ht="14.45" customHeight="1">
      <c r="A93" s="462"/>
      <c r="D93" s="663"/>
      <c r="E93" s="663"/>
      <c r="F93" s="664"/>
    </row>
    <row r="94" spans="1:6" s="463" customFormat="1" ht="14.45" customHeight="1">
      <c r="A94" s="462"/>
      <c r="D94" s="663"/>
      <c r="E94" s="663"/>
      <c r="F94" s="664"/>
    </row>
    <row r="95" spans="1:6" s="463" customFormat="1" ht="14.45" customHeight="1">
      <c r="A95" s="462"/>
      <c r="D95" s="663"/>
      <c r="E95" s="663"/>
      <c r="F95" s="664"/>
    </row>
    <row r="96" spans="1:6" s="463" customFormat="1" ht="14.45" customHeight="1">
      <c r="A96" s="462"/>
      <c r="D96" s="663"/>
      <c r="E96" s="663"/>
      <c r="F96" s="664"/>
    </row>
    <row r="97" spans="1:6" s="463" customFormat="1" ht="14.45" customHeight="1">
      <c r="A97" s="462"/>
      <c r="D97" s="663"/>
      <c r="E97" s="663"/>
      <c r="F97" s="664"/>
    </row>
    <row r="98" spans="1:6" s="463" customFormat="1" ht="14.45" customHeight="1">
      <c r="A98" s="462"/>
      <c r="D98" s="663"/>
      <c r="E98" s="663"/>
      <c r="F98" s="664"/>
    </row>
    <row r="99" spans="1:6" s="463" customFormat="1" ht="14.45" customHeight="1">
      <c r="A99" s="462"/>
      <c r="D99" s="663"/>
      <c r="E99" s="663"/>
      <c r="F99" s="664"/>
    </row>
    <row r="100" spans="1:6" s="463" customFormat="1" ht="14.45" customHeight="1">
      <c r="A100" s="462"/>
      <c r="D100" s="663"/>
      <c r="E100" s="663"/>
      <c r="F100" s="664"/>
    </row>
    <row r="101" spans="1:6" s="463" customFormat="1" ht="14.45" customHeight="1">
      <c r="A101" s="462"/>
      <c r="D101" s="663"/>
      <c r="E101" s="663"/>
      <c r="F101" s="664"/>
    </row>
    <row r="102" spans="1:6" s="463" customFormat="1" ht="14.45" customHeight="1">
      <c r="A102" s="462"/>
      <c r="B102" s="464"/>
      <c r="D102" s="663"/>
      <c r="E102" s="663"/>
      <c r="F102" s="664"/>
    </row>
    <row r="103" spans="1:6" s="463" customFormat="1" ht="14.45" customHeight="1">
      <c r="A103" s="462"/>
      <c r="B103" s="464"/>
      <c r="D103" s="663"/>
      <c r="E103" s="663"/>
      <c r="F103" s="664"/>
    </row>
    <row r="104" spans="1:6" s="463" customFormat="1" ht="14.45" customHeight="1">
      <c r="A104" s="462"/>
      <c r="D104" s="663"/>
      <c r="E104" s="663"/>
      <c r="F104" s="664"/>
    </row>
    <row r="105" spans="1:6" s="463" customFormat="1" ht="14.45" customHeight="1">
      <c r="A105" s="462"/>
      <c r="D105" s="663"/>
      <c r="E105" s="663"/>
      <c r="F105" s="664"/>
    </row>
    <row r="106" spans="1:6" s="463" customFormat="1" ht="14.45" customHeight="1">
      <c r="A106" s="462"/>
      <c r="D106" s="663"/>
      <c r="E106" s="663"/>
      <c r="F106" s="664"/>
    </row>
    <row r="107" spans="1:6" s="463" customFormat="1" ht="14.45" customHeight="1">
      <c r="A107" s="462"/>
      <c r="D107" s="663"/>
      <c r="E107" s="663"/>
      <c r="F107" s="664"/>
    </row>
    <row r="108" spans="1:6" s="463" customFormat="1" ht="14.45" customHeight="1">
      <c r="A108" s="462"/>
      <c r="B108" s="464"/>
      <c r="D108" s="663"/>
      <c r="E108" s="663"/>
      <c r="F108" s="664"/>
    </row>
    <row r="109" spans="1:6" s="463" customFormat="1" ht="14.45" customHeight="1">
      <c r="A109" s="462"/>
      <c r="D109" s="663"/>
      <c r="E109" s="663"/>
      <c r="F109" s="664"/>
    </row>
    <row r="110" spans="1:6" s="463" customFormat="1" ht="14.45" customHeight="1">
      <c r="A110" s="462"/>
      <c r="D110" s="663"/>
      <c r="E110" s="663"/>
      <c r="F110" s="664"/>
    </row>
    <row r="111" spans="1:6" s="463" customFormat="1" ht="14.45" customHeight="1">
      <c r="A111" s="462"/>
      <c r="B111" s="464"/>
      <c r="D111" s="663"/>
      <c r="E111" s="663"/>
      <c r="F111" s="664"/>
    </row>
    <row r="112" spans="1:6" s="463" customFormat="1" ht="14.45" customHeight="1">
      <c r="A112" s="462"/>
      <c r="D112" s="663"/>
      <c r="E112" s="663"/>
      <c r="F112" s="664"/>
    </row>
    <row r="113" spans="1:6" s="463" customFormat="1" ht="14.45" customHeight="1">
      <c r="A113" s="462"/>
      <c r="D113" s="663"/>
      <c r="E113" s="663"/>
      <c r="F113" s="664"/>
    </row>
    <row r="114" spans="1:6" s="463" customFormat="1" ht="14.45" customHeight="1">
      <c r="A114" s="462"/>
      <c r="D114" s="663"/>
      <c r="E114" s="663"/>
      <c r="F114" s="664"/>
    </row>
    <row r="115" spans="1:6" s="463" customFormat="1" ht="14.45" customHeight="1">
      <c r="A115" s="462"/>
      <c r="D115" s="663"/>
      <c r="E115" s="663"/>
      <c r="F115" s="664"/>
    </row>
    <row r="116" spans="1:6" s="463" customFormat="1" ht="14.45" customHeight="1">
      <c r="A116" s="462"/>
      <c r="D116" s="663"/>
      <c r="E116" s="663"/>
      <c r="F116" s="664"/>
    </row>
    <row r="117" spans="1:6" s="463" customFormat="1" ht="14.45" customHeight="1">
      <c r="A117" s="462"/>
      <c r="D117" s="663"/>
      <c r="E117" s="663"/>
      <c r="F117" s="664"/>
    </row>
    <row r="118" spans="1:6" s="463" customFormat="1" ht="14.45" customHeight="1">
      <c r="A118" s="462"/>
      <c r="D118" s="663"/>
      <c r="E118" s="663"/>
      <c r="F118" s="664"/>
    </row>
    <row r="119" spans="1:6" s="463" customFormat="1" ht="14.45" customHeight="1">
      <c r="A119" s="462"/>
      <c r="D119" s="663"/>
      <c r="E119" s="663"/>
      <c r="F119" s="664"/>
    </row>
    <row r="120" spans="1:6" s="463" customFormat="1" ht="14.45" customHeight="1">
      <c r="A120" s="462"/>
      <c r="D120" s="663"/>
      <c r="E120" s="663"/>
      <c r="F120" s="664"/>
    </row>
    <row r="121" spans="1:6" s="463" customFormat="1" ht="14.45" customHeight="1">
      <c r="A121" s="462"/>
      <c r="D121" s="663"/>
      <c r="E121" s="663"/>
      <c r="F121" s="664"/>
    </row>
    <row r="122" spans="1:6" s="463" customFormat="1" ht="14.45" customHeight="1">
      <c r="A122" s="462"/>
      <c r="D122" s="663"/>
      <c r="E122" s="663"/>
      <c r="F122" s="664"/>
    </row>
    <row r="123" spans="1:6" s="463" customFormat="1" ht="14.45" customHeight="1">
      <c r="A123" s="462"/>
      <c r="D123" s="663"/>
      <c r="E123" s="663"/>
      <c r="F123" s="664"/>
    </row>
    <row r="124" spans="1:6" s="463" customFormat="1" ht="14.45" customHeight="1">
      <c r="A124" s="462"/>
      <c r="B124" s="465"/>
      <c r="D124" s="663"/>
      <c r="E124" s="663"/>
      <c r="F124" s="664"/>
    </row>
    <row r="125" spans="1:6" s="463" customFormat="1" ht="14.45" customHeight="1">
      <c r="A125" s="462"/>
      <c r="B125" s="464"/>
      <c r="D125" s="663"/>
      <c r="E125" s="663"/>
      <c r="F125" s="664"/>
    </row>
    <row r="126" spans="1:6" s="463" customFormat="1" ht="14.45" customHeight="1">
      <c r="A126" s="462"/>
      <c r="D126" s="663"/>
      <c r="E126" s="663"/>
      <c r="F126" s="664"/>
    </row>
    <row r="127" spans="1:6" s="463" customFormat="1" ht="14.45" customHeight="1">
      <c r="A127" s="462"/>
      <c r="D127" s="663"/>
      <c r="E127" s="663"/>
      <c r="F127" s="664"/>
    </row>
    <row r="128" spans="1:6" s="463" customFormat="1" ht="14.45" customHeight="1">
      <c r="A128" s="462"/>
      <c r="D128" s="663"/>
      <c r="E128" s="663"/>
      <c r="F128" s="664"/>
    </row>
    <row r="129" spans="1:6" s="463" customFormat="1" ht="14.45" customHeight="1">
      <c r="A129" s="462"/>
      <c r="B129" s="465"/>
      <c r="D129" s="663"/>
      <c r="E129" s="663"/>
      <c r="F129" s="664"/>
    </row>
    <row r="130" spans="1:6" s="463" customFormat="1" ht="14.45" customHeight="1">
      <c r="A130" s="462"/>
      <c r="B130" s="464"/>
      <c r="D130" s="663"/>
      <c r="E130" s="663"/>
      <c r="F130" s="664"/>
    </row>
    <row r="131" spans="1:6" s="463" customFormat="1" ht="14.45" customHeight="1">
      <c r="A131" s="462"/>
      <c r="B131" s="464"/>
      <c r="D131" s="663"/>
      <c r="E131" s="663"/>
      <c r="F131" s="664"/>
    </row>
    <row r="132" spans="1:6" s="463" customFormat="1" ht="14.45" customHeight="1">
      <c r="A132" s="462"/>
      <c r="D132" s="663"/>
      <c r="E132" s="663"/>
      <c r="F132" s="664"/>
    </row>
    <row r="133" spans="1:6" s="463" customFormat="1" ht="14.45" customHeight="1">
      <c r="A133" s="462"/>
      <c r="D133" s="663"/>
      <c r="E133" s="663"/>
      <c r="F133" s="664"/>
    </row>
    <row r="134" spans="1:6" s="463" customFormat="1" ht="14.45" customHeight="1">
      <c r="A134" s="462"/>
      <c r="D134" s="663"/>
      <c r="E134" s="663"/>
      <c r="F134" s="664"/>
    </row>
    <row r="135" spans="1:6" s="463" customFormat="1" ht="14.45" customHeight="1">
      <c r="A135" s="462"/>
      <c r="D135" s="663"/>
      <c r="E135" s="663"/>
      <c r="F135" s="664"/>
    </row>
    <row r="136" spans="1:6" s="463" customFormat="1" ht="14.45" customHeight="1">
      <c r="A136" s="462"/>
      <c r="B136" s="465"/>
      <c r="D136" s="663"/>
      <c r="E136" s="663"/>
      <c r="F136" s="664"/>
    </row>
    <row r="137" spans="1:6" s="463" customFormat="1" ht="14.45" customHeight="1">
      <c r="A137" s="462"/>
      <c r="B137" s="464"/>
      <c r="D137" s="663"/>
      <c r="E137" s="663"/>
      <c r="F137" s="664"/>
    </row>
    <row r="138" spans="1:6" s="463" customFormat="1" ht="14.45" customHeight="1">
      <c r="A138" s="462"/>
      <c r="D138" s="663"/>
      <c r="E138" s="663"/>
      <c r="F138" s="664"/>
    </row>
    <row r="139" spans="1:6" s="463" customFormat="1" ht="14.45" customHeight="1">
      <c r="A139" s="462"/>
      <c r="D139" s="663"/>
      <c r="E139" s="663"/>
      <c r="F139" s="664"/>
    </row>
    <row r="140" spans="1:6" s="463" customFormat="1" ht="14.45" customHeight="1">
      <c r="A140" s="462"/>
      <c r="D140" s="663"/>
      <c r="E140" s="663"/>
      <c r="F140" s="664"/>
    </row>
    <row r="141" spans="1:6" s="463" customFormat="1" ht="14.45" customHeight="1">
      <c r="A141" s="462"/>
      <c r="D141" s="663"/>
      <c r="E141" s="663"/>
      <c r="F141" s="664"/>
    </row>
    <row r="142" spans="1:6" s="463" customFormat="1" ht="14.45" customHeight="1">
      <c r="A142" s="462"/>
      <c r="B142" s="465"/>
      <c r="D142" s="663"/>
      <c r="E142" s="663"/>
      <c r="F142" s="664"/>
    </row>
    <row r="143" spans="1:6" s="463" customFormat="1" ht="14.45" customHeight="1">
      <c r="A143" s="462"/>
      <c r="B143" s="464"/>
      <c r="D143" s="663"/>
      <c r="E143" s="663"/>
      <c r="F143" s="664"/>
    </row>
    <row r="144" spans="1:6" s="463" customFormat="1" ht="14.45" customHeight="1">
      <c r="A144" s="462"/>
      <c r="D144" s="663"/>
      <c r="E144" s="663"/>
      <c r="F144" s="664"/>
    </row>
    <row r="145" spans="1:6" s="463" customFormat="1" ht="14.45" customHeight="1">
      <c r="A145" s="462"/>
      <c r="D145" s="663"/>
      <c r="E145" s="663"/>
      <c r="F145" s="664"/>
    </row>
    <row r="146" spans="1:6" s="463" customFormat="1" ht="14.45" customHeight="1">
      <c r="A146" s="462"/>
      <c r="D146" s="663"/>
      <c r="E146" s="663"/>
      <c r="F146" s="664"/>
    </row>
    <row r="147" spans="1:6" s="463" customFormat="1" ht="14.45" customHeight="1">
      <c r="A147" s="462"/>
      <c r="D147" s="663"/>
      <c r="E147" s="663"/>
      <c r="F147" s="664"/>
    </row>
    <row r="148" spans="1:6" s="463" customFormat="1" ht="14.45" customHeight="1">
      <c r="A148" s="462"/>
      <c r="D148" s="663"/>
      <c r="E148" s="663"/>
      <c r="F148" s="664"/>
    </row>
    <row r="149" spans="1:6" s="463" customFormat="1" ht="14.45" customHeight="1">
      <c r="A149" s="462"/>
      <c r="D149" s="663"/>
      <c r="E149" s="663"/>
      <c r="F149" s="664"/>
    </row>
    <row r="150" spans="1:6" s="463" customFormat="1" ht="14.45" customHeight="1">
      <c r="A150" s="462"/>
      <c r="D150" s="663"/>
      <c r="E150" s="663"/>
      <c r="F150" s="664"/>
    </row>
    <row r="151" spans="1:6" s="463" customFormat="1" ht="14.45" customHeight="1">
      <c r="A151" s="462"/>
      <c r="D151" s="663"/>
      <c r="E151" s="663"/>
      <c r="F151" s="664"/>
    </row>
    <row r="152" spans="1:6" s="463" customFormat="1" ht="14.45" customHeight="1">
      <c r="A152" s="462"/>
      <c r="D152" s="663"/>
      <c r="E152" s="663"/>
      <c r="F152" s="664"/>
    </row>
    <row r="153" spans="1:6" s="463" customFormat="1" ht="14.45" customHeight="1">
      <c r="A153" s="462"/>
      <c r="D153" s="663"/>
      <c r="E153" s="663"/>
      <c r="F153" s="664"/>
    </row>
    <row r="154" spans="1:6" s="463" customFormat="1" ht="14.45" customHeight="1">
      <c r="A154" s="462"/>
      <c r="D154" s="663"/>
      <c r="E154" s="663"/>
      <c r="F154" s="664"/>
    </row>
    <row r="155" spans="1:6" s="463" customFormat="1" ht="14.45" customHeight="1">
      <c r="A155" s="462"/>
      <c r="D155" s="663"/>
      <c r="E155" s="663"/>
      <c r="F155" s="664"/>
    </row>
    <row r="156" spans="1:6" s="463" customFormat="1" ht="14.45" customHeight="1">
      <c r="A156" s="462"/>
      <c r="D156" s="663"/>
      <c r="E156" s="663"/>
      <c r="F156" s="664"/>
    </row>
    <row r="157" spans="1:6" s="463" customFormat="1" ht="14.45" customHeight="1">
      <c r="A157" s="462"/>
      <c r="D157" s="663"/>
      <c r="E157" s="663"/>
      <c r="F157" s="664"/>
    </row>
    <row r="158" spans="1:6" s="463" customFormat="1" ht="14.45" customHeight="1">
      <c r="A158" s="462"/>
      <c r="D158" s="663"/>
      <c r="E158" s="663"/>
      <c r="F158" s="664"/>
    </row>
    <row r="159" spans="1:6" s="463" customFormat="1" ht="14.45" customHeight="1">
      <c r="A159" s="462"/>
      <c r="D159" s="663"/>
      <c r="E159" s="663"/>
      <c r="F159" s="664"/>
    </row>
    <row r="160" spans="1:6" s="463" customFormat="1" ht="14.45" customHeight="1">
      <c r="A160" s="462"/>
      <c r="D160" s="663"/>
      <c r="E160" s="663"/>
      <c r="F160" s="664"/>
    </row>
    <row r="161" spans="1:6" s="463" customFormat="1" ht="14.45" customHeight="1">
      <c r="A161" s="462"/>
      <c r="D161" s="663"/>
      <c r="E161" s="663"/>
      <c r="F161" s="664"/>
    </row>
    <row r="162" spans="1:6" s="463" customFormat="1" ht="14.45" customHeight="1">
      <c r="A162" s="462"/>
      <c r="D162" s="663"/>
      <c r="E162" s="663"/>
      <c r="F162" s="664"/>
    </row>
    <row r="163" spans="1:6" s="463" customFormat="1" ht="14.45" customHeight="1">
      <c r="A163" s="462"/>
      <c r="D163" s="663"/>
      <c r="E163" s="663"/>
      <c r="F163" s="664"/>
    </row>
    <row r="164" spans="1:6" s="463" customFormat="1" ht="14.45" customHeight="1">
      <c r="A164" s="462"/>
      <c r="D164" s="663"/>
      <c r="E164" s="663"/>
      <c r="F164" s="664"/>
    </row>
    <row r="165" spans="1:6" s="463" customFormat="1" ht="14.45" customHeight="1">
      <c r="A165" s="462"/>
      <c r="D165" s="663"/>
      <c r="E165" s="663"/>
      <c r="F165" s="664"/>
    </row>
    <row r="166" spans="1:6" s="463" customFormat="1" ht="14.45" customHeight="1">
      <c r="A166" s="462"/>
      <c r="D166" s="663"/>
      <c r="E166" s="663"/>
      <c r="F166" s="664"/>
    </row>
    <row r="167" spans="1:6" s="463" customFormat="1" ht="14.45" customHeight="1">
      <c r="A167" s="462"/>
      <c r="D167" s="663"/>
      <c r="E167" s="663"/>
      <c r="F167" s="664"/>
    </row>
    <row r="168" spans="1:6" s="463" customFormat="1" ht="14.45" customHeight="1">
      <c r="A168" s="462"/>
      <c r="D168" s="663"/>
      <c r="E168" s="663"/>
      <c r="F168" s="664"/>
    </row>
    <row r="169" spans="1:6" s="463" customFormat="1" ht="14.45" customHeight="1">
      <c r="A169" s="462"/>
      <c r="D169" s="663"/>
      <c r="E169" s="663"/>
      <c r="F169" s="664"/>
    </row>
    <row r="170" spans="1:6" s="463" customFormat="1" ht="14.45" customHeight="1">
      <c r="A170" s="462"/>
      <c r="D170" s="663"/>
      <c r="E170" s="663"/>
      <c r="F170" s="664"/>
    </row>
    <row r="171" spans="1:6" s="463" customFormat="1" ht="14.45" customHeight="1">
      <c r="A171" s="462"/>
      <c r="D171" s="663"/>
      <c r="E171" s="663"/>
      <c r="F171" s="664"/>
    </row>
    <row r="172" spans="1:6" s="463" customFormat="1" ht="14.45" customHeight="1">
      <c r="A172" s="462"/>
      <c r="D172" s="663"/>
      <c r="E172" s="663"/>
      <c r="F172" s="664"/>
    </row>
    <row r="173" spans="1:6" s="463" customFormat="1" ht="14.45" customHeight="1">
      <c r="A173" s="462"/>
      <c r="B173" s="464"/>
      <c r="D173" s="663"/>
      <c r="E173" s="663"/>
      <c r="F173" s="664"/>
    </row>
    <row r="174" spans="1:6" s="463" customFormat="1" ht="14.45" customHeight="1">
      <c r="A174" s="462"/>
      <c r="B174" s="464"/>
      <c r="D174" s="663"/>
      <c r="E174" s="663"/>
      <c r="F174" s="664"/>
    </row>
    <row r="175" spans="1:6" s="463" customFormat="1" ht="14.45" customHeight="1">
      <c r="A175" s="462"/>
      <c r="B175" s="464"/>
      <c r="D175" s="663"/>
      <c r="E175" s="663"/>
      <c r="F175" s="664"/>
    </row>
    <row r="176" spans="1:6" s="463" customFormat="1" ht="14.45" customHeight="1">
      <c r="A176" s="462"/>
      <c r="D176" s="663"/>
      <c r="E176" s="663"/>
      <c r="F176" s="664"/>
    </row>
    <row r="177" spans="1:6" s="463" customFormat="1" ht="14.45" customHeight="1">
      <c r="A177" s="462"/>
      <c r="D177" s="663"/>
      <c r="E177" s="663"/>
      <c r="F177" s="664"/>
    </row>
    <row r="178" spans="1:6" s="463" customFormat="1" ht="14.45" customHeight="1">
      <c r="A178" s="462"/>
      <c r="D178" s="663"/>
      <c r="E178" s="663"/>
      <c r="F178" s="664"/>
    </row>
    <row r="179" spans="1:6" s="463" customFormat="1" ht="14.45" customHeight="1">
      <c r="A179" s="462"/>
      <c r="D179" s="663"/>
      <c r="E179" s="663"/>
      <c r="F179" s="664"/>
    </row>
    <row r="180" spans="1:6" s="463" customFormat="1" ht="14.45" customHeight="1">
      <c r="A180" s="462"/>
      <c r="D180" s="663"/>
      <c r="E180" s="663"/>
      <c r="F180" s="664"/>
    </row>
    <row r="181" spans="1:6" s="463" customFormat="1" ht="14.45" customHeight="1">
      <c r="A181" s="462"/>
      <c r="D181" s="663"/>
      <c r="E181" s="663"/>
      <c r="F181" s="664"/>
    </row>
    <row r="182" spans="1:6" s="463" customFormat="1" ht="14.45" customHeight="1">
      <c r="A182" s="462"/>
      <c r="D182" s="663"/>
      <c r="E182" s="663"/>
      <c r="F182" s="664"/>
    </row>
    <row r="183" spans="1:6" s="463" customFormat="1" ht="14.45" customHeight="1">
      <c r="A183" s="462"/>
      <c r="D183" s="663"/>
      <c r="E183" s="663"/>
      <c r="F183" s="664"/>
    </row>
    <row r="184" spans="1:6" s="463" customFormat="1" ht="14.45" customHeight="1">
      <c r="A184" s="462"/>
      <c r="D184" s="663"/>
      <c r="E184" s="663"/>
      <c r="F184" s="664"/>
    </row>
    <row r="185" spans="1:6" s="463" customFormat="1" ht="14.45" customHeight="1">
      <c r="A185" s="462"/>
      <c r="D185" s="663"/>
      <c r="E185" s="663"/>
      <c r="F185" s="664"/>
    </row>
    <row r="186" spans="1:6" s="463" customFormat="1" ht="14.45" customHeight="1">
      <c r="A186" s="462"/>
      <c r="D186" s="663"/>
      <c r="E186" s="663"/>
      <c r="F186" s="664"/>
    </row>
    <row r="187" spans="1:6" s="463" customFormat="1" ht="14.45" customHeight="1">
      <c r="A187" s="462"/>
      <c r="D187" s="663"/>
      <c r="E187" s="663"/>
      <c r="F187" s="664"/>
    </row>
    <row r="188" spans="1:6" s="463" customFormat="1" ht="14.45" customHeight="1">
      <c r="A188" s="462"/>
      <c r="D188" s="663"/>
      <c r="E188" s="663"/>
      <c r="F188" s="664"/>
    </row>
    <row r="189" spans="1:6" s="463" customFormat="1" ht="14.45" customHeight="1">
      <c r="A189" s="462"/>
      <c r="D189" s="663"/>
      <c r="E189" s="663"/>
      <c r="F189" s="664"/>
    </row>
    <row r="190" spans="1:6" s="463" customFormat="1" ht="14.45" customHeight="1">
      <c r="A190" s="462"/>
      <c r="D190" s="663"/>
      <c r="E190" s="663"/>
      <c r="F190" s="664"/>
    </row>
    <row r="191" spans="1:6" s="463" customFormat="1" ht="14.45" customHeight="1">
      <c r="A191" s="462"/>
      <c r="D191" s="663"/>
      <c r="E191" s="663"/>
      <c r="F191" s="664"/>
    </row>
    <row r="192" spans="1:6" s="463" customFormat="1" ht="14.45" customHeight="1">
      <c r="A192" s="462"/>
      <c r="D192" s="663"/>
      <c r="E192" s="663"/>
      <c r="F192" s="664"/>
    </row>
    <row r="193" spans="1:6" s="463" customFormat="1" ht="14.45" customHeight="1">
      <c r="A193" s="462"/>
      <c r="D193" s="663"/>
      <c r="E193" s="663"/>
      <c r="F193" s="664"/>
    </row>
    <row r="194" spans="1:6" s="463" customFormat="1" ht="14.45" customHeight="1">
      <c r="A194" s="462"/>
      <c r="D194" s="663"/>
      <c r="E194" s="663"/>
      <c r="F194" s="664"/>
    </row>
    <row r="195" spans="1:6" s="463" customFormat="1" ht="14.45" customHeight="1">
      <c r="A195" s="462"/>
      <c r="D195" s="663"/>
      <c r="E195" s="663"/>
      <c r="F195" s="664"/>
    </row>
    <row r="196" spans="1:6" s="463" customFormat="1" ht="14.45" customHeight="1">
      <c r="A196" s="462"/>
      <c r="D196" s="663"/>
      <c r="E196" s="663"/>
      <c r="F196" s="664"/>
    </row>
    <row r="197" spans="1:6" s="463" customFormat="1" ht="14.45" customHeight="1">
      <c r="A197" s="462"/>
      <c r="D197" s="663"/>
      <c r="E197" s="663"/>
      <c r="F197" s="664"/>
    </row>
    <row r="198" spans="1:6" s="463" customFormat="1" ht="14.45" customHeight="1">
      <c r="A198" s="462"/>
      <c r="D198" s="663"/>
      <c r="E198" s="663"/>
      <c r="F198" s="664"/>
    </row>
    <row r="199" spans="1:6" s="463" customFormat="1" ht="14.45" customHeight="1">
      <c r="A199" s="462"/>
      <c r="D199" s="663"/>
      <c r="E199" s="663"/>
      <c r="F199" s="664"/>
    </row>
    <row r="200" spans="1:6" s="463" customFormat="1" ht="14.45" customHeight="1">
      <c r="A200" s="462"/>
      <c r="D200" s="663"/>
      <c r="E200" s="663"/>
      <c r="F200" s="664"/>
    </row>
    <row r="201" spans="1:6" s="463" customFormat="1" ht="14.45" customHeight="1">
      <c r="A201" s="462"/>
      <c r="D201" s="663"/>
      <c r="E201" s="663"/>
      <c r="F201" s="664"/>
    </row>
    <row r="202" spans="1:6" s="463" customFormat="1" ht="14.45" customHeight="1">
      <c r="A202" s="462"/>
      <c r="D202" s="663"/>
      <c r="E202" s="663"/>
      <c r="F202" s="664"/>
    </row>
    <row r="203" spans="1:6" s="463" customFormat="1" ht="14.45" customHeight="1">
      <c r="A203" s="462"/>
      <c r="D203" s="663"/>
      <c r="E203" s="663"/>
      <c r="F203" s="664"/>
    </row>
    <row r="204" spans="1:6" s="463" customFormat="1" ht="14.45" customHeight="1">
      <c r="A204" s="462"/>
      <c r="D204" s="663"/>
      <c r="E204" s="663"/>
      <c r="F204" s="664"/>
    </row>
    <row r="205" spans="1:6" s="463" customFormat="1" ht="14.45" customHeight="1">
      <c r="A205" s="462"/>
      <c r="D205" s="663"/>
      <c r="E205" s="663"/>
      <c r="F205" s="664"/>
    </row>
    <row r="206" spans="1:6" s="463" customFormat="1" ht="14.45" customHeight="1">
      <c r="A206" s="462"/>
      <c r="D206" s="663"/>
      <c r="E206" s="663"/>
      <c r="F206" s="664"/>
    </row>
    <row r="207" spans="1:6" s="463" customFormat="1" ht="14.45" customHeight="1">
      <c r="A207" s="462"/>
      <c r="D207" s="663"/>
      <c r="E207" s="663"/>
      <c r="F207" s="664"/>
    </row>
    <row r="208" spans="1:6" s="463" customFormat="1" ht="14.45" customHeight="1">
      <c r="A208" s="462"/>
      <c r="D208" s="663"/>
      <c r="E208" s="663"/>
      <c r="F208" s="664"/>
    </row>
    <row r="209" spans="1:6" s="463" customFormat="1" ht="14.45" customHeight="1">
      <c r="A209" s="462"/>
      <c r="D209" s="663"/>
      <c r="E209" s="663"/>
      <c r="F209" s="664"/>
    </row>
    <row r="210" spans="1:6" s="463" customFormat="1" ht="14.45" customHeight="1">
      <c r="A210" s="462"/>
      <c r="D210" s="663"/>
      <c r="E210" s="663"/>
      <c r="F210" s="664"/>
    </row>
    <row r="211" spans="1:6" s="463" customFormat="1" ht="14.45" customHeight="1">
      <c r="A211" s="462"/>
      <c r="D211" s="663"/>
      <c r="E211" s="663"/>
      <c r="F211" s="664"/>
    </row>
    <row r="212" spans="1:6" s="463" customFormat="1" ht="14.45" customHeight="1">
      <c r="A212" s="462"/>
      <c r="B212" s="464"/>
      <c r="D212" s="663"/>
      <c r="E212" s="663"/>
      <c r="F212" s="664"/>
    </row>
    <row r="213" spans="1:6" s="463" customFormat="1" ht="14.45" customHeight="1">
      <c r="A213" s="462"/>
      <c r="D213" s="663"/>
      <c r="E213" s="663"/>
      <c r="F213" s="664"/>
    </row>
    <row r="214" spans="1:6" s="463" customFormat="1" ht="14.45" customHeight="1">
      <c r="A214" s="462"/>
      <c r="D214" s="663"/>
      <c r="E214" s="663"/>
      <c r="F214" s="664"/>
    </row>
    <row r="215" spans="1:6" s="463" customFormat="1" ht="14.45" customHeight="1">
      <c r="A215" s="462"/>
      <c r="D215" s="663"/>
      <c r="E215" s="663"/>
      <c r="F215" s="664"/>
    </row>
    <row r="216" spans="1:6" s="463" customFormat="1" ht="14.45" customHeight="1">
      <c r="A216" s="462"/>
      <c r="D216" s="663"/>
      <c r="E216" s="663"/>
      <c r="F216" s="664"/>
    </row>
    <row r="217" spans="1:6" s="463" customFormat="1" ht="14.45" customHeight="1">
      <c r="A217" s="462"/>
      <c r="B217" s="464"/>
      <c r="D217" s="663"/>
      <c r="E217" s="663"/>
      <c r="F217" s="664"/>
    </row>
    <row r="218" spans="1:6" s="463" customFormat="1" ht="14.45" customHeight="1">
      <c r="A218" s="462"/>
      <c r="D218" s="663"/>
      <c r="E218" s="663"/>
      <c r="F218" s="664"/>
    </row>
    <row r="219" spans="1:6" s="463" customFormat="1" ht="14.45" customHeight="1">
      <c r="A219" s="460"/>
      <c r="B219" s="461"/>
      <c r="C219" s="461"/>
      <c r="D219" s="663"/>
      <c r="E219" s="663"/>
      <c r="F219" s="664"/>
    </row>
    <row r="220" spans="1:6" s="463" customFormat="1" ht="14.45" customHeight="1">
      <c r="A220" s="462"/>
      <c r="D220" s="663"/>
      <c r="E220" s="663"/>
      <c r="F220" s="664"/>
    </row>
    <row r="221" spans="1:6" s="463" customFormat="1" ht="14.45" customHeight="1">
      <c r="A221" s="462"/>
      <c r="D221" s="663"/>
      <c r="E221" s="663"/>
      <c r="F221" s="664"/>
    </row>
    <row r="222" spans="1:6" s="463" customFormat="1" ht="14.45" customHeight="1">
      <c r="A222" s="460"/>
      <c r="B222" s="461"/>
      <c r="C222" s="461"/>
      <c r="D222" s="663"/>
      <c r="E222" s="663"/>
      <c r="F222" s="664"/>
    </row>
    <row r="223" spans="1:6" s="461" customFormat="1" ht="14.45" customHeight="1">
      <c r="A223" s="462"/>
      <c r="B223" s="463"/>
      <c r="C223" s="463"/>
      <c r="D223" s="665"/>
      <c r="E223" s="665"/>
      <c r="F223" s="666"/>
    </row>
    <row r="224" spans="1:6" s="463" customFormat="1" ht="14.45" customHeight="1">
      <c r="A224" s="462"/>
      <c r="D224" s="663"/>
      <c r="E224" s="663"/>
      <c r="F224" s="664"/>
    </row>
    <row r="225" spans="1:6" s="463" customFormat="1" ht="14.45" customHeight="1">
      <c r="A225" s="462"/>
      <c r="D225" s="663"/>
      <c r="E225" s="663"/>
      <c r="F225" s="664"/>
    </row>
    <row r="226" spans="1:6" s="461" customFormat="1" ht="14.45" customHeight="1">
      <c r="A226" s="462"/>
      <c r="B226" s="463"/>
      <c r="C226" s="463"/>
      <c r="D226" s="667"/>
      <c r="E226" s="665"/>
      <c r="F226" s="666"/>
    </row>
    <row r="227" spans="1:6" s="463" customFormat="1" ht="14.45" customHeight="1">
      <c r="A227" s="462"/>
      <c r="D227" s="668"/>
      <c r="E227" s="663"/>
      <c r="F227" s="664"/>
    </row>
    <row r="228" spans="1:6" s="463" customFormat="1" ht="14.45" customHeight="1">
      <c r="A228" s="462"/>
      <c r="D228" s="668"/>
      <c r="E228" s="663"/>
      <c r="F228" s="664"/>
    </row>
    <row r="229" spans="1:6" s="463" customFormat="1" ht="14.45" customHeight="1">
      <c r="A229" s="462"/>
      <c r="D229" s="668"/>
      <c r="E229" s="663"/>
      <c r="F229" s="664"/>
    </row>
    <row r="230" spans="1:6" s="463" customFormat="1" ht="14.45" customHeight="1">
      <c r="A230" s="462"/>
      <c r="D230" s="668"/>
      <c r="E230" s="663"/>
      <c r="F230" s="664"/>
    </row>
    <row r="231" spans="1:6" s="463" customFormat="1" ht="14.45" customHeight="1">
      <c r="A231" s="462"/>
      <c r="D231" s="668"/>
      <c r="E231" s="663"/>
      <c r="F231" s="664"/>
    </row>
    <row r="232" spans="1:6" s="463" customFormat="1" ht="14.45" customHeight="1">
      <c r="A232" s="462"/>
      <c r="D232" s="668"/>
      <c r="E232" s="663"/>
      <c r="F232" s="664"/>
    </row>
    <row r="233" spans="1:6" s="463" customFormat="1" ht="14.45" customHeight="1">
      <c r="A233" s="462"/>
      <c r="D233" s="668"/>
      <c r="E233" s="663"/>
      <c r="F233" s="664"/>
    </row>
    <row r="234" spans="1:6" s="463" customFormat="1" ht="14.45" customHeight="1">
      <c r="A234" s="462"/>
      <c r="D234" s="668"/>
      <c r="E234" s="663"/>
      <c r="F234" s="664"/>
    </row>
    <row r="235" spans="1:6" s="463" customFormat="1" ht="14.25" customHeight="1">
      <c r="A235" s="462"/>
      <c r="D235" s="668"/>
      <c r="E235" s="663"/>
      <c r="F235" s="664"/>
    </row>
    <row r="236" spans="1:6" s="463" customFormat="1" ht="14.25" customHeight="1">
      <c r="A236" s="462"/>
      <c r="D236" s="668"/>
      <c r="E236" s="663"/>
      <c r="F236" s="664"/>
    </row>
    <row r="237" spans="1:6" s="463" customFormat="1" ht="14.25" customHeight="1">
      <c r="A237" s="462"/>
      <c r="D237" s="663"/>
      <c r="E237" s="663"/>
      <c r="F237" s="664"/>
    </row>
    <row r="238" spans="1:6" s="463" customFormat="1" ht="14.25" customHeight="1">
      <c r="A238" s="462"/>
      <c r="D238" s="663"/>
      <c r="E238" s="663"/>
      <c r="F238" s="664"/>
    </row>
    <row r="239" spans="1:6" s="463" customFormat="1" ht="14.25" customHeight="1">
      <c r="A239" s="462"/>
      <c r="D239" s="663"/>
      <c r="E239" s="663"/>
      <c r="F239" s="664"/>
    </row>
    <row r="240" spans="1:6" s="463" customFormat="1" ht="14.25" customHeight="1">
      <c r="A240" s="462"/>
      <c r="D240" s="663"/>
      <c r="E240" s="663"/>
      <c r="F240" s="664"/>
    </row>
    <row r="241" spans="1:6" s="463" customFormat="1" ht="14.25" customHeight="1">
      <c r="A241" s="462"/>
      <c r="D241" s="663"/>
      <c r="E241" s="663"/>
      <c r="F241" s="664"/>
    </row>
    <row r="242" spans="1:6" s="463" customFormat="1" ht="14.25" customHeight="1">
      <c r="A242" s="462"/>
      <c r="D242" s="663"/>
      <c r="E242" s="663"/>
      <c r="F242" s="664"/>
    </row>
    <row r="243" spans="1:6" s="463" customFormat="1" ht="14.25" customHeight="1">
      <c r="A243" s="462"/>
      <c r="B243" s="464"/>
      <c r="D243" s="663"/>
      <c r="E243" s="663"/>
      <c r="F243" s="664"/>
    </row>
    <row r="244" spans="1:6" s="463" customFormat="1" ht="14.25" customHeight="1">
      <c r="A244" s="462"/>
      <c r="B244" s="464"/>
      <c r="D244" s="663"/>
      <c r="E244" s="663"/>
      <c r="F244" s="664"/>
    </row>
    <row r="245" spans="1:6" s="463" customFormat="1" ht="14.25" customHeight="1">
      <c r="A245" s="462"/>
      <c r="D245" s="663"/>
      <c r="E245" s="663"/>
      <c r="F245" s="664"/>
    </row>
    <row r="246" spans="1:6" s="463" customFormat="1" ht="14.25" customHeight="1">
      <c r="A246" s="462"/>
      <c r="D246" s="663"/>
      <c r="E246" s="663"/>
      <c r="F246" s="664"/>
    </row>
    <row r="247" spans="1:6" s="463" customFormat="1" ht="14.25" customHeight="1">
      <c r="A247" s="462"/>
      <c r="D247" s="663"/>
      <c r="E247" s="663"/>
      <c r="F247" s="664"/>
    </row>
    <row r="248" spans="1:6" s="463" customFormat="1" ht="14.25" customHeight="1">
      <c r="A248" s="462"/>
      <c r="D248" s="663"/>
      <c r="E248" s="663"/>
      <c r="F248" s="664"/>
    </row>
    <row r="249" spans="1:6" s="463" customFormat="1" ht="14.25" customHeight="1">
      <c r="A249" s="462"/>
      <c r="D249" s="663"/>
      <c r="E249" s="663"/>
      <c r="F249" s="664"/>
    </row>
    <row r="250" spans="1:6" s="463" customFormat="1" ht="14.25" customHeight="1">
      <c r="A250" s="462"/>
      <c r="D250" s="663"/>
      <c r="E250" s="663"/>
      <c r="F250" s="664"/>
    </row>
    <row r="251" spans="1:6" s="463" customFormat="1" ht="14.25" customHeight="1">
      <c r="A251" s="462"/>
      <c r="D251" s="663"/>
      <c r="E251" s="663"/>
      <c r="F251" s="664"/>
    </row>
    <row r="252" spans="1:6" s="463" customFormat="1" ht="14.25" customHeight="1">
      <c r="A252" s="462"/>
      <c r="D252" s="663"/>
      <c r="E252" s="663"/>
      <c r="F252" s="664"/>
    </row>
    <row r="253" spans="1:6" s="463" customFormat="1" ht="14.25" customHeight="1">
      <c r="A253" s="462"/>
      <c r="D253" s="663"/>
      <c r="E253" s="663"/>
      <c r="F253" s="664"/>
    </row>
    <row r="254" spans="1:6" s="463" customFormat="1" ht="14.25" customHeight="1">
      <c r="A254" s="462"/>
      <c r="D254" s="663"/>
      <c r="E254" s="663"/>
      <c r="F254" s="664"/>
    </row>
    <row r="255" spans="1:6" s="463" customFormat="1" ht="14.25" customHeight="1">
      <c r="A255" s="462"/>
      <c r="D255" s="663"/>
      <c r="E255" s="663"/>
      <c r="F255" s="664"/>
    </row>
    <row r="256" spans="1:6" s="463" customFormat="1" ht="14.25" customHeight="1">
      <c r="A256" s="462"/>
      <c r="D256" s="663"/>
      <c r="E256" s="663"/>
      <c r="F256" s="664"/>
    </row>
    <row r="257" spans="1:6" s="463" customFormat="1" ht="14.25" customHeight="1">
      <c r="A257" s="462"/>
      <c r="D257" s="663"/>
      <c r="E257" s="663"/>
      <c r="F257" s="664"/>
    </row>
    <row r="258" spans="1:6" s="463" customFormat="1" ht="14.25" customHeight="1">
      <c r="A258" s="462"/>
      <c r="D258" s="663"/>
      <c r="E258" s="663"/>
      <c r="F258" s="664"/>
    </row>
    <row r="259" spans="1:6" s="463" customFormat="1" ht="14.25" customHeight="1">
      <c r="A259" s="462"/>
      <c r="D259" s="663"/>
      <c r="E259" s="663"/>
      <c r="F259" s="664"/>
    </row>
    <row r="260" spans="1:6" s="463" customFormat="1" ht="14.25" customHeight="1">
      <c r="A260" s="462"/>
      <c r="B260" s="464"/>
      <c r="D260" s="663"/>
      <c r="E260" s="663"/>
      <c r="F260" s="664"/>
    </row>
    <row r="261" spans="1:6" s="463" customFormat="1" ht="14.25" customHeight="1">
      <c r="A261" s="462"/>
      <c r="D261" s="663"/>
      <c r="E261" s="663"/>
      <c r="F261" s="664"/>
    </row>
    <row r="262" spans="1:6" s="463" customFormat="1" ht="14.25" customHeight="1">
      <c r="A262" s="462"/>
      <c r="D262" s="663"/>
      <c r="E262" s="663"/>
      <c r="F262" s="664"/>
    </row>
    <row r="263" spans="1:6" s="463" customFormat="1" ht="14.25" customHeight="1">
      <c r="A263" s="462"/>
      <c r="D263" s="663"/>
      <c r="E263" s="663"/>
      <c r="F263" s="664"/>
    </row>
    <row r="264" spans="1:6" s="463" customFormat="1" ht="14.25" customHeight="1">
      <c r="A264" s="462"/>
      <c r="C264" s="465"/>
      <c r="D264" s="663"/>
      <c r="E264" s="663"/>
      <c r="F264" s="664"/>
    </row>
    <row r="265" spans="1:6" s="463" customFormat="1" ht="14.25" customHeight="1">
      <c r="A265" s="460"/>
      <c r="B265" s="461"/>
      <c r="C265" s="461"/>
      <c r="D265" s="663"/>
      <c r="E265" s="663"/>
      <c r="F265" s="664"/>
    </row>
    <row r="266" spans="1:6" s="463" customFormat="1" ht="14.25" customHeight="1">
      <c r="A266" s="460"/>
      <c r="B266" s="461"/>
      <c r="C266" s="461"/>
      <c r="D266" s="663"/>
      <c r="E266" s="663"/>
      <c r="F266" s="664"/>
    </row>
    <row r="267" spans="1:6" s="463" customFormat="1" ht="14.25" customHeight="1">
      <c r="A267" s="462"/>
      <c r="D267" s="663"/>
      <c r="E267" s="663"/>
      <c r="F267" s="664"/>
    </row>
    <row r="268" spans="1:6" s="463" customFormat="1" ht="14.25" customHeight="1">
      <c r="A268" s="462"/>
      <c r="D268" s="663"/>
      <c r="E268" s="663"/>
      <c r="F268" s="664"/>
    </row>
    <row r="269" spans="1:6" s="461" customFormat="1" ht="14.25" customHeight="1">
      <c r="A269" s="460"/>
      <c r="D269" s="665"/>
      <c r="E269" s="665"/>
      <c r="F269" s="666"/>
    </row>
    <row r="270" spans="1:6" s="461" customFormat="1" ht="14.25" customHeight="1">
      <c r="A270" s="462"/>
      <c r="B270" s="463"/>
      <c r="C270" s="463"/>
      <c r="D270" s="665"/>
      <c r="E270" s="665"/>
      <c r="F270" s="666"/>
    </row>
    <row r="271" spans="1:6" s="463" customFormat="1" ht="14.25" customHeight="1">
      <c r="A271" s="462"/>
      <c r="D271" s="663"/>
      <c r="E271" s="663"/>
      <c r="F271" s="664"/>
    </row>
    <row r="272" spans="1:6" s="463" customFormat="1" ht="14.25" customHeight="1">
      <c r="A272" s="462"/>
      <c r="D272" s="663"/>
      <c r="E272" s="663"/>
      <c r="F272" s="664"/>
    </row>
    <row r="273" spans="1:6" s="461" customFormat="1" ht="14.25" customHeight="1">
      <c r="A273" s="462"/>
      <c r="B273" s="463"/>
      <c r="C273" s="463"/>
      <c r="D273" s="665"/>
      <c r="E273" s="665"/>
      <c r="F273" s="666"/>
    </row>
    <row r="274" spans="1:6" s="463" customFormat="1" ht="14.25" customHeight="1">
      <c r="A274" s="462"/>
      <c r="D274" s="663"/>
      <c r="E274" s="663"/>
      <c r="F274" s="664"/>
    </row>
    <row r="275" spans="1:6" s="463" customFormat="1" ht="14.25" customHeight="1">
      <c r="A275" s="462"/>
      <c r="B275" s="464"/>
      <c r="F275" s="669"/>
    </row>
    <row r="276" spans="1:6" s="463" customFormat="1" ht="14.25" customHeight="1">
      <c r="A276" s="462"/>
      <c r="B276" s="464"/>
      <c r="F276" s="669"/>
    </row>
    <row r="277" spans="1:6" s="463" customFormat="1" ht="14.25" customHeight="1">
      <c r="A277" s="462"/>
      <c r="F277" s="669"/>
    </row>
    <row r="278" spans="1:6" s="463" customFormat="1" ht="14.25" customHeight="1">
      <c r="A278" s="462"/>
      <c r="F278" s="669"/>
    </row>
    <row r="279" spans="1:6" s="463" customFormat="1" ht="14.25" customHeight="1">
      <c r="A279" s="462"/>
      <c r="F279" s="669"/>
    </row>
    <row r="280" spans="1:6" s="463" customFormat="1" ht="14.25" customHeight="1">
      <c r="A280" s="462"/>
      <c r="F280" s="669"/>
    </row>
    <row r="281" spans="1:6" s="463" customFormat="1" ht="14.25" customHeight="1">
      <c r="A281" s="462"/>
      <c r="F281" s="669"/>
    </row>
    <row r="282" spans="1:6" s="463" customFormat="1" ht="14.25" customHeight="1">
      <c r="A282" s="462"/>
      <c r="F282" s="669"/>
    </row>
    <row r="283" spans="1:6" s="463" customFormat="1" ht="14.25" customHeight="1">
      <c r="A283" s="462"/>
      <c r="F283" s="669"/>
    </row>
    <row r="284" spans="1:6" s="463" customFormat="1" ht="14.25" customHeight="1">
      <c r="A284" s="462"/>
      <c r="F284" s="669"/>
    </row>
    <row r="285" spans="1:6" s="463" customFormat="1" ht="14.25" customHeight="1">
      <c r="A285" s="462"/>
      <c r="B285" s="464"/>
      <c r="F285" s="669"/>
    </row>
    <row r="286" spans="1:6" s="463" customFormat="1" ht="14.25" customHeight="1">
      <c r="A286" s="462"/>
      <c r="D286" s="663"/>
      <c r="E286" s="663"/>
      <c r="F286" s="664"/>
    </row>
    <row r="287" spans="1:6" s="463" customFormat="1" ht="14.1" customHeight="1">
      <c r="A287" s="462"/>
      <c r="D287" s="663"/>
      <c r="E287" s="663"/>
      <c r="F287" s="664"/>
    </row>
    <row r="288" spans="1:6" s="463" customFormat="1" ht="14.1" customHeight="1">
      <c r="A288" s="462"/>
      <c r="D288" s="663"/>
      <c r="E288" s="663"/>
      <c r="F288" s="664"/>
    </row>
    <row r="289" spans="1:6" s="463" customFormat="1" ht="14.1" customHeight="1">
      <c r="A289" s="462"/>
      <c r="D289" s="663"/>
      <c r="E289" s="663"/>
      <c r="F289" s="664"/>
    </row>
    <row r="290" spans="1:6" s="463" customFormat="1" ht="14.1" customHeight="1">
      <c r="A290" s="462"/>
      <c r="B290" s="464"/>
      <c r="D290" s="663"/>
      <c r="E290" s="663"/>
      <c r="F290" s="664"/>
    </row>
    <row r="291" spans="1:6" s="463" customFormat="1" ht="14.1" customHeight="1">
      <c r="A291" s="462"/>
      <c r="B291" s="464"/>
      <c r="D291" s="663"/>
      <c r="E291" s="663"/>
      <c r="F291" s="664"/>
    </row>
    <row r="292" spans="1:6" s="463" customFormat="1" ht="14.1" customHeight="1">
      <c r="A292" s="462"/>
      <c r="D292" s="663"/>
      <c r="E292" s="663"/>
      <c r="F292" s="664"/>
    </row>
    <row r="293" spans="1:6" s="463" customFormat="1" ht="14.1" customHeight="1">
      <c r="A293" s="462"/>
      <c r="D293" s="663"/>
      <c r="E293" s="663"/>
      <c r="F293" s="664"/>
    </row>
    <row r="294" spans="1:6" s="463" customFormat="1" ht="14.1" customHeight="1">
      <c r="A294" s="462"/>
      <c r="D294" s="663"/>
      <c r="E294" s="663"/>
      <c r="F294" s="664"/>
    </row>
    <row r="295" spans="1:6" s="463" customFormat="1" ht="14.1" customHeight="1">
      <c r="A295" s="462"/>
      <c r="D295" s="663"/>
      <c r="E295" s="663"/>
      <c r="F295" s="664"/>
    </row>
    <row r="296" spans="1:6" s="463" customFormat="1" ht="14.1" customHeight="1">
      <c r="A296" s="462"/>
      <c r="D296" s="663"/>
      <c r="E296" s="663"/>
      <c r="F296" s="664"/>
    </row>
    <row r="297" spans="1:6" s="463" customFormat="1" ht="14.1" customHeight="1">
      <c r="A297" s="462"/>
      <c r="B297" s="464"/>
      <c r="D297" s="663"/>
      <c r="E297" s="663"/>
      <c r="F297" s="664"/>
    </row>
    <row r="298" spans="1:6" s="463" customFormat="1" ht="14.1" customHeight="1">
      <c r="A298" s="462"/>
      <c r="B298" s="464"/>
      <c r="D298" s="663"/>
      <c r="E298" s="663"/>
      <c r="F298" s="664"/>
    </row>
    <row r="299" spans="1:6" s="463" customFormat="1" ht="14.1" customHeight="1">
      <c r="A299" s="462"/>
      <c r="D299" s="663"/>
      <c r="E299" s="663"/>
      <c r="F299" s="664"/>
    </row>
    <row r="300" spans="1:6" s="463" customFormat="1" ht="14.1" customHeight="1">
      <c r="A300" s="462"/>
      <c r="D300" s="663"/>
      <c r="E300" s="663"/>
      <c r="F300" s="664"/>
    </row>
    <row r="301" spans="1:6" s="463" customFormat="1" ht="14.1" customHeight="1">
      <c r="A301" s="462"/>
      <c r="D301" s="663"/>
      <c r="E301" s="663"/>
      <c r="F301" s="664"/>
    </row>
    <row r="302" spans="1:6" s="463" customFormat="1" ht="14.1" customHeight="1">
      <c r="A302" s="462"/>
      <c r="D302" s="663"/>
      <c r="E302" s="663"/>
      <c r="F302" s="664"/>
    </row>
    <row r="303" spans="1:6" s="463" customFormat="1" ht="14.1" customHeight="1">
      <c r="A303" s="462"/>
      <c r="D303" s="663"/>
      <c r="E303" s="663"/>
      <c r="F303" s="664"/>
    </row>
    <row r="304" spans="1:6" s="463" customFormat="1" ht="14.1" customHeight="1">
      <c r="A304" s="462"/>
      <c r="D304" s="663"/>
      <c r="E304" s="663"/>
      <c r="F304" s="664"/>
    </row>
    <row r="305" spans="1:6" s="463" customFormat="1" ht="14.1" customHeight="1">
      <c r="A305" s="462"/>
      <c r="D305" s="663"/>
      <c r="E305" s="663"/>
      <c r="F305" s="664"/>
    </row>
    <row r="306" spans="1:6" s="463" customFormat="1" ht="14.1" customHeight="1">
      <c r="A306" s="462"/>
      <c r="D306" s="663"/>
      <c r="E306" s="663"/>
      <c r="F306" s="664"/>
    </row>
    <row r="307" spans="1:6" s="463" customFormat="1" ht="14.1" customHeight="1">
      <c r="A307" s="462"/>
      <c r="D307" s="663"/>
      <c r="E307" s="663"/>
      <c r="F307" s="664"/>
    </row>
    <row r="308" spans="1:6" s="463" customFormat="1" ht="14.1" customHeight="1">
      <c r="A308" s="462"/>
      <c r="D308" s="663"/>
      <c r="E308" s="663"/>
      <c r="F308" s="664"/>
    </row>
    <row r="309" spans="1:6" s="463" customFormat="1" ht="14.1" customHeight="1">
      <c r="A309" s="462"/>
      <c r="D309" s="663"/>
      <c r="E309" s="663"/>
      <c r="F309" s="664"/>
    </row>
    <row r="310" spans="1:6" s="463" customFormat="1" ht="14.1" customHeight="1">
      <c r="A310" s="462"/>
      <c r="D310" s="663"/>
      <c r="E310" s="663"/>
      <c r="F310" s="664"/>
    </row>
    <row r="311" spans="1:6" s="463" customFormat="1" ht="14.1" customHeight="1">
      <c r="A311" s="462"/>
      <c r="D311" s="663"/>
      <c r="E311" s="663"/>
      <c r="F311" s="664"/>
    </row>
    <row r="312" spans="1:6" s="463" customFormat="1" ht="14.1" customHeight="1">
      <c r="A312" s="462"/>
      <c r="D312" s="663"/>
      <c r="E312" s="663"/>
      <c r="F312" s="664"/>
    </row>
    <row r="313" spans="1:6" s="463" customFormat="1" ht="14.1" customHeight="1">
      <c r="A313" s="462"/>
      <c r="D313" s="663"/>
      <c r="E313" s="663"/>
      <c r="F313" s="664"/>
    </row>
    <row r="314" spans="1:6" s="463" customFormat="1" ht="14.1" customHeight="1">
      <c r="A314" s="462"/>
      <c r="D314" s="663"/>
      <c r="E314" s="663"/>
      <c r="F314" s="664"/>
    </row>
    <row r="315" spans="1:6" s="463" customFormat="1" ht="14.1" customHeight="1">
      <c r="A315" s="462"/>
      <c r="D315" s="663"/>
      <c r="E315" s="663"/>
      <c r="F315" s="664"/>
    </row>
    <row r="316" spans="1:6" s="463" customFormat="1" ht="14.1" customHeight="1">
      <c r="A316" s="462"/>
      <c r="D316" s="663"/>
      <c r="E316" s="663"/>
      <c r="F316" s="664"/>
    </row>
    <row r="317" spans="1:6" s="463" customFormat="1" ht="14.1" customHeight="1">
      <c r="A317" s="462"/>
      <c r="D317" s="663"/>
      <c r="E317" s="663"/>
      <c r="F317" s="664"/>
    </row>
    <row r="318" spans="1:6" s="463" customFormat="1" ht="14.1" customHeight="1">
      <c r="A318" s="462"/>
      <c r="D318" s="663"/>
      <c r="E318" s="663"/>
      <c r="F318" s="664"/>
    </row>
    <row r="319" spans="1:6" s="463" customFormat="1" ht="14.1" customHeight="1">
      <c r="A319" s="462"/>
      <c r="D319" s="663"/>
      <c r="E319" s="663"/>
      <c r="F319" s="664"/>
    </row>
    <row r="320" spans="1:6" s="463" customFormat="1" ht="14.1" customHeight="1">
      <c r="A320" s="462"/>
      <c r="D320" s="663"/>
      <c r="E320" s="663"/>
      <c r="F320" s="664"/>
    </row>
    <row r="321" spans="1:6" s="463" customFormat="1" ht="14.1" customHeight="1">
      <c r="A321" s="462"/>
      <c r="D321" s="663"/>
      <c r="E321" s="663"/>
      <c r="F321" s="664"/>
    </row>
    <row r="322" spans="1:6" s="463" customFormat="1" ht="14.1" customHeight="1">
      <c r="A322" s="462"/>
      <c r="D322" s="663"/>
      <c r="E322" s="663"/>
      <c r="F322" s="664"/>
    </row>
    <row r="323" spans="1:6" s="463" customFormat="1" ht="14.1" customHeight="1">
      <c r="A323" s="462"/>
      <c r="D323" s="663"/>
      <c r="E323" s="663"/>
      <c r="F323" s="664"/>
    </row>
    <row r="324" spans="1:6" s="463" customFormat="1" ht="14.1" customHeight="1">
      <c r="A324" s="462"/>
      <c r="D324" s="663"/>
      <c r="E324" s="663"/>
      <c r="F324" s="664"/>
    </row>
    <row r="325" spans="1:6" s="463" customFormat="1" ht="14.1" customHeight="1">
      <c r="A325" s="460"/>
      <c r="B325" s="461"/>
      <c r="C325" s="461"/>
      <c r="D325" s="663"/>
      <c r="E325" s="663"/>
      <c r="F325" s="664"/>
    </row>
    <row r="326" spans="1:6" s="463" customFormat="1" ht="14.1" customHeight="1">
      <c r="A326" s="460"/>
      <c r="B326" s="461"/>
      <c r="C326" s="461"/>
      <c r="D326" s="663"/>
      <c r="E326" s="663"/>
      <c r="F326" s="664"/>
    </row>
    <row r="327" spans="1:6" s="463" customFormat="1" ht="14.1" customHeight="1">
      <c r="A327" s="460"/>
      <c r="B327" s="461"/>
      <c r="C327" s="461"/>
      <c r="D327" s="663"/>
      <c r="E327" s="663"/>
      <c r="F327" s="664"/>
    </row>
    <row r="328" spans="1:6" s="463" customFormat="1" ht="14.1" customHeight="1">
      <c r="A328" s="460"/>
      <c r="B328" s="461"/>
      <c r="C328" s="461"/>
      <c r="D328" s="663"/>
      <c r="E328" s="663"/>
      <c r="F328" s="664"/>
    </row>
    <row r="329" spans="1:6" s="461" customFormat="1" ht="14.1" customHeight="1">
      <c r="A329" s="462"/>
      <c r="B329" s="463"/>
      <c r="C329" s="463"/>
      <c r="D329" s="665"/>
      <c r="E329" s="665"/>
      <c r="F329" s="666"/>
    </row>
    <row r="330" spans="1:6" s="461" customFormat="1" ht="14.1" customHeight="1">
      <c r="A330" s="462"/>
      <c r="B330" s="463"/>
      <c r="C330" s="463"/>
      <c r="D330" s="665"/>
      <c r="E330" s="665"/>
      <c r="F330" s="666"/>
    </row>
    <row r="331" spans="1:6" s="461" customFormat="1" ht="14.1" customHeight="1">
      <c r="A331" s="462"/>
      <c r="B331" s="463"/>
      <c r="C331" s="463"/>
      <c r="D331" s="665"/>
      <c r="E331" s="665"/>
      <c r="F331" s="666"/>
    </row>
    <row r="332" spans="1:6" s="461" customFormat="1" ht="14.1" customHeight="1">
      <c r="A332" s="462"/>
      <c r="B332" s="463"/>
      <c r="C332" s="463"/>
      <c r="D332" s="665"/>
      <c r="E332" s="665"/>
      <c r="F332" s="666"/>
    </row>
    <row r="333" spans="1:6" s="463" customFormat="1" ht="14.1" customHeight="1">
      <c r="A333" s="462"/>
      <c r="D333" s="663"/>
      <c r="E333" s="663"/>
      <c r="F333" s="664"/>
    </row>
    <row r="334" spans="1:6" s="463" customFormat="1" ht="14.1" customHeight="1">
      <c r="A334" s="462"/>
      <c r="D334" s="663"/>
      <c r="E334" s="663"/>
      <c r="F334" s="664"/>
    </row>
    <row r="335" spans="1:6" s="463" customFormat="1" ht="14.1" customHeight="1">
      <c r="A335" s="462"/>
      <c r="D335" s="663"/>
      <c r="E335" s="663"/>
      <c r="F335" s="664"/>
    </row>
    <row r="336" spans="1:6" s="463" customFormat="1" ht="14.1" customHeight="1">
      <c r="A336" s="462"/>
      <c r="B336" s="464"/>
      <c r="D336" s="663"/>
      <c r="E336" s="663"/>
      <c r="F336" s="664"/>
    </row>
    <row r="337" spans="1:6" s="463" customFormat="1" ht="14.1" customHeight="1">
      <c r="A337" s="462"/>
      <c r="B337" s="464"/>
      <c r="D337" s="663"/>
      <c r="E337" s="663"/>
      <c r="F337" s="664"/>
    </row>
    <row r="338" spans="1:6" s="463" customFormat="1" ht="14.1" customHeight="1">
      <c r="A338" s="462"/>
      <c r="D338" s="663"/>
      <c r="E338" s="663"/>
      <c r="F338" s="664"/>
    </row>
    <row r="339" spans="1:6" s="463" customFormat="1" ht="14.1" customHeight="1">
      <c r="A339" s="462"/>
      <c r="D339" s="663"/>
      <c r="E339" s="663"/>
      <c r="F339" s="664"/>
    </row>
    <row r="340" spans="1:6" s="463" customFormat="1" ht="14.25" customHeight="1">
      <c r="A340" s="460"/>
      <c r="B340" s="461"/>
      <c r="C340" s="461"/>
      <c r="D340" s="663"/>
      <c r="E340" s="663"/>
      <c r="F340" s="664"/>
    </row>
    <row r="341" spans="1:6" s="463" customFormat="1" ht="14.25" customHeight="1">
      <c r="A341" s="460"/>
      <c r="B341" s="461"/>
      <c r="C341" s="461"/>
      <c r="D341" s="663"/>
      <c r="E341" s="663"/>
      <c r="F341" s="664"/>
    </row>
    <row r="342" spans="1:6" s="463" customFormat="1" ht="14.25" customHeight="1">
      <c r="A342" s="460"/>
      <c r="B342" s="461"/>
      <c r="C342" s="461"/>
      <c r="D342" s="663"/>
      <c r="E342" s="663"/>
      <c r="F342" s="664"/>
    </row>
    <row r="343" spans="1:6" s="463" customFormat="1" ht="14.25" customHeight="1">
      <c r="A343" s="460"/>
      <c r="B343" s="461"/>
      <c r="C343" s="461"/>
      <c r="D343" s="663"/>
      <c r="E343" s="663"/>
      <c r="F343" s="664"/>
    </row>
    <row r="344" spans="1:6" s="461" customFormat="1" ht="14.25" customHeight="1">
      <c r="A344" s="460"/>
      <c r="D344" s="665"/>
      <c r="E344" s="665"/>
      <c r="F344" s="666"/>
    </row>
    <row r="345" spans="1:6" s="461" customFormat="1" ht="14.25" customHeight="1">
      <c r="A345" s="460"/>
      <c r="D345" s="665"/>
      <c r="E345" s="665"/>
      <c r="F345" s="666"/>
    </row>
    <row r="346" spans="1:6" s="461" customFormat="1" ht="14.25" customHeight="1">
      <c r="A346" s="460"/>
      <c r="D346" s="665"/>
      <c r="E346" s="665"/>
      <c r="F346" s="666"/>
    </row>
    <row r="347" spans="1:6" s="461" customFormat="1" ht="14.25" customHeight="1">
      <c r="A347" s="466"/>
      <c r="B347" s="467"/>
      <c r="C347" s="467"/>
      <c r="D347" s="665"/>
      <c r="E347" s="665"/>
      <c r="F347" s="666"/>
    </row>
    <row r="348" spans="1:6" s="461" customFormat="1" ht="14.25" customHeight="1">
      <c r="A348" s="466"/>
      <c r="B348" s="467"/>
      <c r="C348" s="467"/>
      <c r="D348" s="665"/>
      <c r="E348" s="665"/>
      <c r="F348" s="666"/>
    </row>
    <row r="349" spans="1:6" s="461" customFormat="1" ht="14.25" customHeight="1">
      <c r="A349" s="466"/>
      <c r="B349" s="467"/>
      <c r="C349" s="467"/>
      <c r="D349" s="665"/>
      <c r="E349" s="665"/>
      <c r="F349" s="666"/>
    </row>
    <row r="350" spans="1:6" s="461" customFormat="1" ht="14.25" customHeight="1">
      <c r="A350" s="462"/>
      <c r="B350" s="463"/>
      <c r="C350" s="463"/>
      <c r="D350" s="665"/>
      <c r="E350" s="665"/>
      <c r="F350" s="666"/>
    </row>
    <row r="351" spans="1:6" s="467" customFormat="1" ht="14.25" customHeight="1">
      <c r="A351" s="466"/>
      <c r="D351" s="670"/>
      <c r="E351" s="670"/>
      <c r="F351" s="671"/>
    </row>
    <row r="352" spans="1:6" s="467" customFormat="1" ht="14.25" customHeight="1">
      <c r="A352" s="466"/>
      <c r="D352" s="670"/>
      <c r="E352" s="670"/>
      <c r="F352" s="671"/>
    </row>
    <row r="353" spans="1:6" s="467" customFormat="1" ht="14.25" customHeight="1">
      <c r="A353" s="466"/>
      <c r="D353" s="670"/>
      <c r="E353" s="670"/>
      <c r="F353" s="671"/>
    </row>
    <row r="354" spans="1:6" s="463" customFormat="1" ht="14.25" customHeight="1">
      <c r="A354" s="466"/>
      <c r="B354" s="467"/>
      <c r="C354" s="467"/>
      <c r="D354" s="663"/>
      <c r="E354" s="663"/>
      <c r="F354" s="664"/>
    </row>
    <row r="355" spans="1:6" s="467" customFormat="1" ht="14.25" customHeight="1">
      <c r="A355" s="466"/>
      <c r="C355" s="463"/>
      <c r="D355" s="670"/>
      <c r="E355" s="670"/>
      <c r="F355" s="671"/>
    </row>
    <row r="356" spans="1:6" s="467" customFormat="1" ht="14.25" customHeight="1">
      <c r="A356" s="460"/>
      <c r="B356" s="461"/>
      <c r="C356" s="461"/>
      <c r="D356" s="670"/>
      <c r="E356" s="670"/>
      <c r="F356" s="671"/>
    </row>
    <row r="357" spans="1:6" s="467" customFormat="1" ht="14.25" customHeight="1">
      <c r="A357" s="460"/>
      <c r="B357" s="461"/>
      <c r="C357" s="461"/>
      <c r="D357" s="670"/>
      <c r="E357" s="670"/>
      <c r="F357" s="671"/>
    </row>
    <row r="358" spans="1:6" s="467" customFormat="1" ht="14.25" customHeight="1">
      <c r="A358" s="460"/>
      <c r="B358" s="461"/>
      <c r="C358" s="461"/>
      <c r="D358" s="670"/>
      <c r="E358" s="670"/>
      <c r="F358" s="671"/>
    </row>
    <row r="359" spans="1:6" s="467" customFormat="1" ht="14.25" customHeight="1">
      <c r="A359" s="460"/>
      <c r="B359" s="461"/>
      <c r="C359" s="461"/>
      <c r="D359" s="670"/>
      <c r="E359" s="670"/>
      <c r="F359" s="664"/>
    </row>
    <row r="360" spans="1:6" s="461" customFormat="1" ht="14.25" customHeight="1">
      <c r="A360" s="460"/>
      <c r="D360" s="665"/>
      <c r="E360" s="665"/>
      <c r="F360" s="666"/>
    </row>
    <row r="361" spans="1:6" s="461" customFormat="1" ht="14.25" customHeight="1">
      <c r="A361" s="462"/>
      <c r="B361" s="463"/>
      <c r="C361" s="463"/>
      <c r="D361" s="665"/>
      <c r="E361" s="665"/>
      <c r="F361" s="666"/>
    </row>
    <row r="362" spans="1:6" s="461" customFormat="1" ht="14.25" customHeight="1">
      <c r="A362" s="462"/>
      <c r="B362" s="463"/>
      <c r="C362" s="463"/>
      <c r="D362" s="665"/>
      <c r="E362" s="665"/>
      <c r="F362" s="666"/>
    </row>
    <row r="363" spans="1:6" s="461" customFormat="1" ht="14.25" customHeight="1">
      <c r="A363" s="462"/>
      <c r="B363" s="463"/>
      <c r="C363" s="463"/>
      <c r="D363" s="665"/>
      <c r="E363" s="665"/>
      <c r="F363" s="666"/>
    </row>
    <row r="364" spans="1:6" s="461" customFormat="1" ht="14.25" customHeight="1">
      <c r="A364" s="462"/>
      <c r="B364" s="463"/>
      <c r="C364" s="463"/>
      <c r="D364" s="665"/>
      <c r="E364" s="665"/>
      <c r="F364" s="666"/>
    </row>
    <row r="365" spans="1:6" s="463" customFormat="1" ht="14.25" customHeight="1">
      <c r="A365" s="462"/>
      <c r="D365" s="663"/>
      <c r="E365" s="663"/>
      <c r="F365" s="664"/>
    </row>
    <row r="366" spans="1:6" s="463" customFormat="1" ht="14.25" customHeight="1">
      <c r="A366" s="462"/>
      <c r="B366" s="464"/>
      <c r="D366" s="663"/>
      <c r="E366" s="663"/>
      <c r="F366" s="664"/>
    </row>
    <row r="367" spans="1:6" s="463" customFormat="1" ht="14.25" customHeight="1">
      <c r="A367" s="462"/>
      <c r="B367" s="464"/>
      <c r="D367" s="663"/>
      <c r="E367" s="663"/>
      <c r="F367" s="664"/>
    </row>
    <row r="368" spans="1:6" s="463" customFormat="1" ht="14.25" customHeight="1">
      <c r="A368" s="462"/>
      <c r="D368" s="663"/>
      <c r="E368" s="663"/>
      <c r="F368" s="664"/>
    </row>
    <row r="369" spans="1:6" s="463" customFormat="1" ht="14.25" customHeight="1">
      <c r="A369" s="462"/>
      <c r="D369" s="663"/>
      <c r="E369" s="663"/>
      <c r="F369" s="664"/>
    </row>
    <row r="370" spans="1:6" s="463" customFormat="1" ht="14.25" customHeight="1">
      <c r="A370" s="462"/>
      <c r="D370" s="663"/>
      <c r="E370" s="663"/>
      <c r="F370" s="664"/>
    </row>
    <row r="371" spans="1:6" s="463" customFormat="1" ht="14.25" customHeight="1">
      <c r="A371" s="462"/>
      <c r="D371" s="663"/>
      <c r="E371" s="663"/>
      <c r="F371" s="664"/>
    </row>
    <row r="372" spans="1:6" s="463" customFormat="1" ht="14.25" customHeight="1">
      <c r="A372" s="462"/>
      <c r="B372" s="464"/>
      <c r="D372" s="663"/>
      <c r="E372" s="663"/>
      <c r="F372" s="664"/>
    </row>
    <row r="373" spans="1:6" s="463" customFormat="1" ht="14.25" customHeight="1">
      <c r="A373" s="462"/>
      <c r="B373" s="464"/>
      <c r="D373" s="663"/>
      <c r="E373" s="663"/>
      <c r="F373" s="664"/>
    </row>
    <row r="374" spans="1:6" s="463" customFormat="1" ht="14.25" customHeight="1">
      <c r="A374" s="462"/>
      <c r="D374" s="663"/>
      <c r="E374" s="663"/>
      <c r="F374" s="664"/>
    </row>
    <row r="375" spans="1:6" s="463" customFormat="1" ht="14.25" customHeight="1">
      <c r="A375" s="462"/>
      <c r="D375" s="663"/>
      <c r="E375" s="663"/>
      <c r="F375" s="664"/>
    </row>
    <row r="376" spans="1:6" s="463" customFormat="1" ht="14.25" customHeight="1">
      <c r="A376" s="462"/>
      <c r="D376" s="663"/>
      <c r="E376" s="663"/>
      <c r="F376" s="664"/>
    </row>
    <row r="377" spans="1:6" s="463" customFormat="1" ht="14.25" customHeight="1">
      <c r="A377" s="462"/>
      <c r="D377" s="663"/>
      <c r="E377" s="663"/>
      <c r="F377" s="664"/>
    </row>
    <row r="378" spans="1:6" s="463" customFormat="1" ht="14.25" customHeight="1">
      <c r="A378" s="462"/>
      <c r="B378" s="464"/>
      <c r="D378" s="663"/>
      <c r="E378" s="663"/>
      <c r="F378" s="664"/>
    </row>
    <row r="379" spans="1:6" s="463" customFormat="1" ht="14.25" customHeight="1">
      <c r="A379" s="462"/>
      <c r="B379" s="464"/>
      <c r="D379" s="663"/>
      <c r="E379" s="663"/>
      <c r="F379" s="664"/>
    </row>
    <row r="380" spans="1:6" s="463" customFormat="1" ht="14.25" customHeight="1">
      <c r="A380" s="462"/>
      <c r="D380" s="663"/>
      <c r="E380" s="663"/>
      <c r="F380" s="664"/>
    </row>
    <row r="381" spans="1:6" s="463" customFormat="1" ht="14.25" customHeight="1">
      <c r="A381" s="462"/>
      <c r="D381" s="663"/>
      <c r="E381" s="663"/>
      <c r="F381" s="664"/>
    </row>
    <row r="382" spans="1:6" s="463" customFormat="1" ht="14.25" customHeight="1">
      <c r="A382" s="462"/>
      <c r="D382" s="663"/>
      <c r="E382" s="663"/>
      <c r="F382" s="664"/>
    </row>
    <row r="383" spans="1:6" s="463" customFormat="1" ht="14.25" customHeight="1">
      <c r="A383" s="462"/>
      <c r="D383" s="663"/>
      <c r="E383" s="663"/>
      <c r="F383" s="664"/>
    </row>
    <row r="384" spans="1:6" s="463" customFormat="1" ht="14.25" customHeight="1">
      <c r="A384" s="462"/>
      <c r="B384" s="464"/>
      <c r="D384" s="663"/>
      <c r="E384" s="663"/>
      <c r="F384" s="664"/>
    </row>
    <row r="385" spans="1:6" s="463" customFormat="1" ht="14.25" customHeight="1">
      <c r="A385" s="462"/>
      <c r="D385" s="663"/>
      <c r="E385" s="663"/>
      <c r="F385" s="664"/>
    </row>
    <row r="386" spans="1:6" s="463" customFormat="1" ht="14.25" customHeight="1">
      <c r="A386" s="462"/>
      <c r="D386" s="663"/>
      <c r="E386" s="663"/>
      <c r="F386" s="664"/>
    </row>
    <row r="387" spans="1:6" s="463" customFormat="1" ht="14.25" customHeight="1">
      <c r="A387" s="462"/>
      <c r="D387" s="663"/>
      <c r="E387" s="663"/>
      <c r="F387" s="664"/>
    </row>
    <row r="388" spans="1:6" s="463" customFormat="1" ht="14.25" customHeight="1">
      <c r="A388" s="462"/>
      <c r="D388" s="663"/>
      <c r="E388" s="663"/>
      <c r="F388" s="664"/>
    </row>
    <row r="389" spans="1:6" s="463" customFormat="1" ht="14.25" customHeight="1">
      <c r="A389" s="462"/>
      <c r="B389" s="465"/>
      <c r="D389" s="663"/>
      <c r="E389" s="663"/>
      <c r="F389" s="664"/>
    </row>
    <row r="390" spans="1:6" s="463" customFormat="1" ht="14.25" customHeight="1">
      <c r="A390" s="462"/>
      <c r="D390" s="663"/>
      <c r="E390" s="663"/>
      <c r="F390" s="664"/>
    </row>
    <row r="391" spans="1:6" s="463" customFormat="1" ht="14.25" customHeight="1">
      <c r="A391" s="462"/>
      <c r="D391" s="663"/>
      <c r="E391" s="663"/>
      <c r="F391" s="664"/>
    </row>
    <row r="392" spans="1:6" s="463" customFormat="1" ht="14.25" customHeight="1">
      <c r="A392" s="462"/>
      <c r="D392" s="663"/>
      <c r="E392" s="663"/>
      <c r="F392" s="664"/>
    </row>
    <row r="393" spans="1:6" s="463" customFormat="1" ht="14.25" customHeight="1">
      <c r="A393" s="462"/>
      <c r="D393" s="663"/>
      <c r="E393" s="663"/>
      <c r="F393" s="664"/>
    </row>
    <row r="394" spans="1:6" s="463" customFormat="1" ht="14.25" customHeight="1">
      <c r="A394" s="462"/>
      <c r="D394" s="663"/>
      <c r="E394" s="663"/>
      <c r="F394" s="664"/>
    </row>
    <row r="395" spans="1:6" s="463" customFormat="1" ht="14.25" customHeight="1">
      <c r="A395" s="462"/>
      <c r="B395" s="464"/>
      <c r="D395" s="663"/>
      <c r="E395" s="663"/>
      <c r="F395" s="664"/>
    </row>
    <row r="396" spans="1:6" s="463" customFormat="1" ht="14.25" customHeight="1">
      <c r="A396" s="462"/>
      <c r="B396" s="464"/>
      <c r="D396" s="663"/>
      <c r="E396" s="663"/>
      <c r="F396" s="664"/>
    </row>
    <row r="397" spans="1:6" s="463" customFormat="1" ht="14.25" customHeight="1">
      <c r="A397" s="462"/>
      <c r="B397" s="464"/>
      <c r="D397" s="663"/>
      <c r="E397" s="663"/>
      <c r="F397" s="664"/>
    </row>
    <row r="398" spans="1:6" s="463" customFormat="1" ht="14.25" customHeight="1">
      <c r="A398" s="462"/>
      <c r="D398" s="663"/>
      <c r="E398" s="663"/>
      <c r="F398" s="664"/>
    </row>
    <row r="399" spans="1:6" s="463" customFormat="1" ht="14.25" customHeight="1">
      <c r="A399" s="462"/>
      <c r="D399" s="663"/>
      <c r="E399" s="663"/>
      <c r="F399" s="664"/>
    </row>
    <row r="400" spans="1:6" s="463" customFormat="1" ht="14.25" customHeight="1">
      <c r="A400" s="462"/>
      <c r="D400" s="663"/>
      <c r="E400" s="663"/>
      <c r="F400" s="664"/>
    </row>
    <row r="401" spans="1:6" s="463" customFormat="1" ht="14.25" customHeight="1">
      <c r="A401" s="462"/>
      <c r="D401" s="663"/>
      <c r="E401" s="663"/>
      <c r="F401" s="664"/>
    </row>
    <row r="402" spans="1:6" s="463" customFormat="1" ht="14.25" customHeight="1">
      <c r="A402" s="462"/>
      <c r="D402" s="663"/>
      <c r="E402" s="663"/>
      <c r="F402" s="664"/>
    </row>
    <row r="403" spans="1:6" s="463" customFormat="1" ht="14.25" customHeight="1">
      <c r="A403" s="462"/>
      <c r="D403" s="663"/>
      <c r="E403" s="663"/>
      <c r="F403" s="664"/>
    </row>
    <row r="404" spans="1:6" s="463" customFormat="1" ht="14.25" customHeight="1">
      <c r="A404" s="462"/>
      <c r="D404" s="663"/>
      <c r="E404" s="663"/>
      <c r="F404" s="664"/>
    </row>
    <row r="405" spans="1:6" s="463" customFormat="1" ht="14.25" customHeight="1">
      <c r="A405" s="462"/>
      <c r="D405" s="663"/>
      <c r="E405" s="663"/>
      <c r="F405" s="664"/>
    </row>
    <row r="406" spans="1:6" s="463" customFormat="1" ht="14.25" customHeight="1">
      <c r="A406" s="462"/>
      <c r="D406" s="663"/>
      <c r="E406" s="663"/>
      <c r="F406" s="664"/>
    </row>
    <row r="407" spans="1:6" s="463" customFormat="1" ht="14.25" customHeight="1">
      <c r="A407" s="462"/>
      <c r="D407" s="663"/>
      <c r="E407" s="663"/>
      <c r="F407" s="664"/>
    </row>
    <row r="408" spans="1:6" s="463" customFormat="1" ht="14.25" customHeight="1">
      <c r="A408" s="462"/>
      <c r="D408" s="663"/>
      <c r="E408" s="663"/>
      <c r="F408" s="664"/>
    </row>
    <row r="409" spans="1:6" s="463" customFormat="1" ht="14.25" customHeight="1">
      <c r="A409" s="462"/>
      <c r="D409" s="663"/>
      <c r="E409" s="663"/>
      <c r="F409" s="664"/>
    </row>
    <row r="410" spans="1:6" s="463" customFormat="1" ht="14.45" customHeight="1">
      <c r="A410" s="462"/>
      <c r="D410" s="663"/>
      <c r="E410" s="663"/>
      <c r="F410" s="664"/>
    </row>
    <row r="411" spans="1:6" s="463" customFormat="1" ht="14.45" customHeight="1">
      <c r="A411" s="462"/>
      <c r="D411" s="663"/>
      <c r="E411" s="663"/>
      <c r="F411" s="664"/>
    </row>
    <row r="412" spans="1:6" s="463" customFormat="1" ht="14.45" customHeight="1">
      <c r="A412" s="462"/>
      <c r="D412" s="663"/>
      <c r="E412" s="663"/>
      <c r="F412" s="664"/>
    </row>
    <row r="413" spans="1:6" s="463" customFormat="1" ht="14.45" customHeight="1">
      <c r="A413" s="462"/>
      <c r="B413" s="464"/>
      <c r="D413" s="663"/>
      <c r="E413" s="663"/>
      <c r="F413" s="664"/>
    </row>
    <row r="414" spans="1:6" s="463" customFormat="1" ht="14.45" customHeight="1">
      <c r="A414" s="462"/>
      <c r="D414" s="663"/>
      <c r="E414" s="663"/>
      <c r="F414" s="664"/>
    </row>
    <row r="415" spans="1:6" s="463" customFormat="1" ht="14.45" customHeight="1">
      <c r="A415" s="462"/>
      <c r="D415" s="663"/>
      <c r="E415" s="663"/>
      <c r="F415" s="664"/>
    </row>
    <row r="416" spans="1:6" s="463" customFormat="1" ht="14.45" customHeight="1">
      <c r="A416" s="462"/>
      <c r="D416" s="663"/>
      <c r="E416" s="663"/>
      <c r="F416" s="664"/>
    </row>
    <row r="417" spans="1:6" s="463" customFormat="1" ht="14.45" customHeight="1">
      <c r="A417" s="462"/>
      <c r="D417" s="663"/>
      <c r="E417" s="663"/>
      <c r="F417" s="664"/>
    </row>
    <row r="418" spans="1:6" s="463" customFormat="1" ht="14.45" customHeight="1">
      <c r="A418" s="462"/>
      <c r="B418" s="464"/>
      <c r="D418" s="663"/>
      <c r="E418" s="663"/>
      <c r="F418" s="664"/>
    </row>
    <row r="419" spans="1:6" s="463" customFormat="1" ht="14.45" customHeight="1">
      <c r="A419" s="462"/>
      <c r="D419" s="663"/>
      <c r="E419" s="663"/>
      <c r="F419" s="664"/>
    </row>
    <row r="420" spans="1:6" s="463" customFormat="1" ht="14.45" customHeight="1">
      <c r="A420" s="462"/>
      <c r="D420" s="663"/>
      <c r="E420" s="663"/>
      <c r="F420" s="664"/>
    </row>
    <row r="421" spans="1:6" s="463" customFormat="1" ht="14.45" customHeight="1">
      <c r="A421" s="462"/>
      <c r="D421" s="663"/>
      <c r="E421" s="663"/>
      <c r="F421" s="664"/>
    </row>
    <row r="422" spans="1:6" s="463" customFormat="1" ht="14.45" customHeight="1">
      <c r="A422" s="462"/>
      <c r="D422" s="663"/>
      <c r="E422" s="663"/>
      <c r="F422" s="664"/>
    </row>
    <row r="423" spans="1:6" s="463" customFormat="1" ht="14.45" customHeight="1">
      <c r="A423" s="462"/>
      <c r="D423" s="663"/>
      <c r="E423" s="663"/>
      <c r="F423" s="664"/>
    </row>
    <row r="424" spans="1:6" s="463" customFormat="1" ht="14.45" customHeight="1">
      <c r="A424" s="462"/>
      <c r="B424" s="464"/>
      <c r="D424" s="663"/>
      <c r="E424" s="663"/>
      <c r="F424" s="664"/>
    </row>
    <row r="425" spans="1:6" s="463" customFormat="1" ht="14.45" customHeight="1">
      <c r="A425" s="462"/>
      <c r="D425" s="663"/>
      <c r="E425" s="663"/>
      <c r="F425" s="664"/>
    </row>
    <row r="426" spans="1:6" s="463" customFormat="1" ht="14.45" customHeight="1">
      <c r="A426" s="460"/>
      <c r="B426" s="461"/>
      <c r="C426" s="461"/>
      <c r="D426" s="663"/>
      <c r="E426" s="663"/>
      <c r="F426" s="664"/>
    </row>
    <row r="427" spans="1:6" s="463" customFormat="1" ht="14.45" customHeight="1">
      <c r="A427" s="462"/>
      <c r="D427" s="663"/>
      <c r="E427" s="663"/>
      <c r="F427" s="664"/>
    </row>
    <row r="428" spans="1:6" s="463" customFormat="1" ht="14.45" customHeight="1">
      <c r="A428" s="462"/>
      <c r="D428" s="663"/>
      <c r="E428" s="663"/>
      <c r="F428" s="664"/>
    </row>
    <row r="429" spans="1:6" s="463" customFormat="1" ht="14.45" customHeight="1">
      <c r="A429" s="462"/>
      <c r="D429" s="663"/>
      <c r="E429" s="663"/>
      <c r="F429" s="664"/>
    </row>
    <row r="430" spans="1:6" s="461" customFormat="1" ht="14.45" customHeight="1">
      <c r="A430" s="460"/>
      <c r="D430" s="665"/>
      <c r="E430" s="665"/>
      <c r="F430" s="666"/>
    </row>
    <row r="431" spans="1:6" s="463" customFormat="1" ht="14.45" customHeight="1">
      <c r="A431" s="462"/>
      <c r="D431" s="663"/>
      <c r="E431" s="663"/>
      <c r="F431" s="664"/>
    </row>
    <row r="432" spans="1:6" s="463" customFormat="1" ht="14.45" customHeight="1">
      <c r="A432" s="462"/>
      <c r="D432" s="663"/>
      <c r="E432" s="663"/>
      <c r="F432" s="664"/>
    </row>
    <row r="433" spans="1:6" s="463" customFormat="1" ht="14.45" customHeight="1">
      <c r="A433" s="462"/>
      <c r="D433" s="663"/>
      <c r="E433" s="663"/>
      <c r="F433" s="664"/>
    </row>
    <row r="434" spans="1:6" s="461" customFormat="1" ht="14.45" customHeight="1">
      <c r="A434" s="462"/>
      <c r="B434" s="463"/>
      <c r="C434" s="463"/>
      <c r="D434" s="665"/>
      <c r="E434" s="665"/>
      <c r="F434" s="666"/>
    </row>
    <row r="435" spans="1:6" s="463" customFormat="1" ht="14.45" customHeight="1">
      <c r="A435" s="462"/>
      <c r="D435" s="663"/>
      <c r="E435" s="663"/>
      <c r="F435" s="664"/>
    </row>
    <row r="436" spans="1:6" s="463" customFormat="1" ht="14.45" customHeight="1">
      <c r="A436" s="462"/>
      <c r="D436" s="663"/>
      <c r="E436" s="663"/>
      <c r="F436" s="664"/>
    </row>
    <row r="437" spans="1:6" s="463" customFormat="1" ht="14.45" customHeight="1">
      <c r="A437" s="462"/>
      <c r="D437" s="663"/>
      <c r="E437" s="663"/>
      <c r="F437" s="664"/>
    </row>
    <row r="438" spans="1:6" s="463" customFormat="1" ht="14.45" customHeight="1">
      <c r="A438" s="462"/>
      <c r="D438" s="663"/>
      <c r="E438" s="663"/>
      <c r="F438" s="664"/>
    </row>
    <row r="439" spans="1:6" s="463" customFormat="1" ht="14.45" customHeight="1">
      <c r="A439" s="462"/>
      <c r="D439" s="663"/>
      <c r="E439" s="663"/>
      <c r="F439" s="664"/>
    </row>
    <row r="440" spans="1:6" s="463" customFormat="1" ht="14.45" customHeight="1">
      <c r="A440" s="462"/>
      <c r="D440" s="663"/>
      <c r="E440" s="663"/>
      <c r="F440" s="664"/>
    </row>
    <row r="441" spans="1:6" s="463" customFormat="1" ht="14.45" customHeight="1">
      <c r="A441" s="462"/>
      <c r="D441" s="663"/>
      <c r="E441" s="663"/>
      <c r="F441" s="664"/>
    </row>
    <row r="442" spans="1:6" s="463" customFormat="1" ht="14.45" customHeight="1">
      <c r="A442" s="462"/>
      <c r="D442" s="663"/>
      <c r="E442" s="663"/>
      <c r="F442" s="664"/>
    </row>
    <row r="443" spans="1:6" s="463" customFormat="1" ht="14.45" customHeight="1">
      <c r="A443" s="462"/>
      <c r="D443" s="663"/>
      <c r="E443" s="663"/>
      <c r="F443" s="664"/>
    </row>
    <row r="444" spans="1:6" s="463" customFormat="1" ht="14.45" customHeight="1">
      <c r="A444" s="462"/>
      <c r="B444" s="464"/>
      <c r="D444" s="663"/>
      <c r="E444" s="663"/>
      <c r="F444" s="664"/>
    </row>
    <row r="445" spans="1:6" s="463" customFormat="1" ht="14.45" customHeight="1">
      <c r="A445" s="462"/>
      <c r="D445" s="663"/>
      <c r="E445" s="663"/>
      <c r="F445" s="664"/>
    </row>
    <row r="446" spans="1:6" s="463" customFormat="1" ht="14.45" customHeight="1">
      <c r="A446" s="462"/>
      <c r="D446" s="663"/>
      <c r="E446" s="663"/>
      <c r="F446" s="664"/>
    </row>
    <row r="447" spans="1:6" s="463" customFormat="1" ht="14.45" customHeight="1">
      <c r="A447" s="462"/>
      <c r="D447" s="663"/>
      <c r="E447" s="663"/>
      <c r="F447" s="664"/>
    </row>
    <row r="448" spans="1:6" s="463" customFormat="1" ht="14.45" customHeight="1">
      <c r="A448" s="462"/>
      <c r="D448" s="663"/>
      <c r="E448" s="663"/>
      <c r="F448" s="664"/>
    </row>
    <row r="449" spans="1:6" s="463" customFormat="1" ht="14.45" customHeight="1">
      <c r="A449" s="462"/>
      <c r="D449" s="663"/>
      <c r="E449" s="663"/>
      <c r="F449" s="664"/>
    </row>
    <row r="450" spans="1:6" s="463" customFormat="1" ht="14.45" customHeight="1">
      <c r="A450" s="462"/>
      <c r="D450" s="663"/>
      <c r="E450" s="663"/>
      <c r="F450" s="664"/>
    </row>
    <row r="451" spans="1:6" s="463" customFormat="1" ht="14.45" customHeight="1">
      <c r="A451" s="460"/>
      <c r="B451" s="461"/>
      <c r="C451" s="461"/>
      <c r="D451" s="663"/>
      <c r="E451" s="663"/>
      <c r="F451" s="664"/>
    </row>
    <row r="452" spans="1:6" s="463" customFormat="1" ht="14.45" customHeight="1">
      <c r="A452" s="460"/>
      <c r="B452" s="461"/>
      <c r="C452" s="461"/>
      <c r="D452" s="663"/>
      <c r="E452" s="663"/>
      <c r="F452" s="664"/>
    </row>
    <row r="453" spans="1:6" s="463" customFormat="1" ht="14.45" customHeight="1">
      <c r="A453" s="462"/>
      <c r="D453" s="663"/>
      <c r="E453" s="663"/>
      <c r="F453" s="664"/>
    </row>
    <row r="454" spans="1:6" s="463" customFormat="1" ht="14.45" customHeight="1">
      <c r="A454" s="462"/>
      <c r="D454" s="663"/>
      <c r="E454" s="663"/>
      <c r="F454" s="664"/>
    </row>
    <row r="455" spans="1:6" s="461" customFormat="1" ht="14.45" customHeight="1">
      <c r="A455" s="468"/>
      <c r="B455" s="469"/>
      <c r="C455" s="469"/>
      <c r="D455" s="665"/>
      <c r="E455" s="665"/>
      <c r="F455" s="666"/>
    </row>
    <row r="456" spans="1:6" s="461" customFormat="1" ht="14.45" customHeight="1">
      <c r="A456" s="462"/>
      <c r="B456" s="463"/>
      <c r="C456" s="463"/>
      <c r="D456" s="665"/>
      <c r="E456" s="665"/>
      <c r="F456" s="666"/>
    </row>
    <row r="457" spans="1:6" s="463" customFormat="1" ht="14.45" customHeight="1">
      <c r="A457" s="462"/>
      <c r="D457" s="663"/>
      <c r="E457" s="663"/>
      <c r="F457" s="664"/>
    </row>
    <row r="458" spans="1:6" s="463" customFormat="1" ht="14.45" customHeight="1">
      <c r="A458" s="462"/>
      <c r="D458" s="663"/>
      <c r="E458" s="663"/>
      <c r="F458" s="664"/>
    </row>
    <row r="459" spans="1:6" s="469" customFormat="1" ht="14.45" customHeight="1">
      <c r="A459" s="462"/>
      <c r="B459" s="465"/>
      <c r="C459" s="463"/>
      <c r="D459" s="672"/>
      <c r="E459" s="672"/>
      <c r="F459" s="673"/>
    </row>
    <row r="460" spans="1:6" s="463" customFormat="1" ht="14.45" customHeight="1">
      <c r="A460" s="462"/>
      <c r="D460" s="663"/>
      <c r="E460" s="663"/>
      <c r="F460" s="664"/>
    </row>
    <row r="461" spans="1:6" s="463" customFormat="1" ht="14.45" customHeight="1">
      <c r="A461" s="462"/>
      <c r="D461" s="663"/>
      <c r="E461" s="663"/>
      <c r="F461" s="664"/>
    </row>
    <row r="462" spans="1:6" s="463" customFormat="1" ht="14.45" customHeight="1">
      <c r="A462" s="462"/>
      <c r="D462" s="663"/>
      <c r="E462" s="663"/>
      <c r="F462" s="664"/>
    </row>
    <row r="463" spans="1:6" s="463" customFormat="1" ht="14.45" customHeight="1">
      <c r="A463" s="462"/>
      <c r="D463" s="663"/>
      <c r="E463" s="663"/>
      <c r="F463" s="664"/>
    </row>
    <row r="464" spans="1:6" s="463" customFormat="1" ht="14.45" customHeight="1">
      <c r="A464" s="460"/>
      <c r="B464" s="461"/>
      <c r="C464" s="461"/>
      <c r="D464" s="663"/>
      <c r="E464" s="663"/>
      <c r="F464" s="664"/>
    </row>
    <row r="465" spans="1:6" s="463" customFormat="1" ht="14.45" customHeight="1">
      <c r="A465" s="460"/>
      <c r="B465" s="461"/>
      <c r="C465" s="461"/>
      <c r="D465" s="663"/>
      <c r="E465" s="663"/>
      <c r="F465" s="664"/>
    </row>
    <row r="466" spans="1:6" s="463" customFormat="1" ht="14.45" customHeight="1">
      <c r="A466" s="460"/>
      <c r="B466" s="461"/>
      <c r="C466" s="461"/>
      <c r="D466" s="663"/>
      <c r="E466" s="663"/>
      <c r="F466" s="664"/>
    </row>
    <row r="467" spans="1:6" s="463" customFormat="1" ht="14.45" customHeight="1">
      <c r="A467" s="460"/>
      <c r="B467" s="461"/>
      <c r="C467" s="461"/>
      <c r="D467" s="663"/>
      <c r="E467" s="663"/>
      <c r="F467" s="664"/>
    </row>
    <row r="468" spans="1:6" s="461" customFormat="1" ht="14.45" customHeight="1">
      <c r="A468" s="460"/>
      <c r="C468" s="478"/>
      <c r="D468" s="665"/>
      <c r="E468" s="665"/>
      <c r="F468" s="666"/>
    </row>
    <row r="469" spans="1:6" s="461" customFormat="1" ht="14.45" customHeight="1">
      <c r="A469" s="470"/>
      <c r="B469" s="470"/>
      <c r="C469" s="470"/>
      <c r="D469" s="665"/>
      <c r="E469" s="665"/>
      <c r="F469" s="666"/>
    </row>
    <row r="470" spans="1:6" s="461" customFormat="1" ht="14.45" customHeight="1">
      <c r="A470" s="470"/>
      <c r="B470" s="470"/>
      <c r="C470" s="463"/>
      <c r="D470" s="665"/>
      <c r="E470" s="665"/>
      <c r="F470" s="666"/>
    </row>
    <row r="471" spans="1:6" s="461" customFormat="1" ht="14.45" customHeight="1">
      <c r="A471" s="462"/>
      <c r="B471" s="465"/>
      <c r="C471" s="463"/>
      <c r="D471" s="665"/>
      <c r="E471" s="665"/>
      <c r="F471" s="666"/>
    </row>
    <row r="472" spans="1:6" s="470" customFormat="1" ht="14.25" customHeight="1">
      <c r="A472" s="462"/>
      <c r="B472" s="464"/>
      <c r="C472" s="463"/>
      <c r="D472" s="674"/>
      <c r="E472" s="674"/>
      <c r="F472" s="674"/>
    </row>
    <row r="473" spans="1:6" s="470" customFormat="1" ht="14.25" customHeight="1">
      <c r="A473" s="462"/>
      <c r="B473" s="464"/>
      <c r="C473" s="463"/>
      <c r="D473" s="674"/>
      <c r="E473" s="674"/>
      <c r="F473" s="674"/>
    </row>
    <row r="474" spans="1:6" s="470" customFormat="1" ht="14.25" customHeight="1">
      <c r="A474" s="462"/>
      <c r="B474" s="463"/>
      <c r="C474" s="463"/>
      <c r="D474" s="674"/>
      <c r="E474" s="674"/>
      <c r="F474" s="674"/>
    </row>
    <row r="475" spans="1:6" s="470" customFormat="1" ht="14.25" customHeight="1">
      <c r="A475" s="462"/>
      <c r="B475" s="464"/>
      <c r="D475" s="674"/>
      <c r="E475" s="674"/>
      <c r="F475" s="674"/>
    </row>
    <row r="476" spans="1:6" s="470" customFormat="1" ht="14.25" customHeight="1">
      <c r="A476" s="462"/>
      <c r="B476" s="463"/>
      <c r="D476" s="674"/>
      <c r="E476" s="674"/>
      <c r="F476" s="663"/>
    </row>
    <row r="477" spans="1:6" s="470" customFormat="1" ht="14.25" customHeight="1">
      <c r="A477" s="462"/>
      <c r="B477" s="471"/>
      <c r="D477" s="674"/>
      <c r="E477" s="674"/>
      <c r="F477" s="663"/>
    </row>
    <row r="478" spans="1:6" s="470" customFormat="1" ht="14.25" customHeight="1">
      <c r="A478" s="462"/>
      <c r="B478" s="471"/>
      <c r="D478" s="674"/>
      <c r="E478" s="674"/>
      <c r="F478" s="663"/>
    </row>
    <row r="479" spans="1:6" s="470" customFormat="1" ht="14.25" customHeight="1">
      <c r="A479" s="462"/>
      <c r="B479" s="471"/>
    </row>
    <row r="480" spans="1:6" s="470" customFormat="1" ht="14.25" customHeight="1">
      <c r="A480" s="462"/>
      <c r="B480" s="471"/>
    </row>
    <row r="481" spans="1:6" s="470" customFormat="1" ht="14.25" customHeight="1">
      <c r="A481" s="472"/>
      <c r="B481" s="463"/>
      <c r="C481" s="463"/>
    </row>
    <row r="482" spans="1:6" s="470" customFormat="1" ht="14.25" customHeight="1">
      <c r="A482" s="472"/>
      <c r="B482" s="463"/>
      <c r="C482" s="463"/>
    </row>
    <row r="483" spans="1:6" s="470" customFormat="1" ht="14.25" customHeight="1">
      <c r="A483" s="462"/>
      <c r="B483" s="465"/>
      <c r="C483" s="463"/>
    </row>
    <row r="484" spans="1:6" s="470" customFormat="1" ht="14.25" customHeight="1">
      <c r="A484" s="473"/>
      <c r="B484" s="464"/>
      <c r="C484" s="463"/>
    </row>
    <row r="485" spans="1:6" s="470" customFormat="1" ht="14.25" customHeight="1">
      <c r="A485" s="473"/>
      <c r="B485" s="464"/>
      <c r="C485" s="463"/>
      <c r="D485" s="663"/>
      <c r="E485" s="663"/>
      <c r="F485" s="663"/>
    </row>
    <row r="486" spans="1:6" s="470" customFormat="1" ht="14.25" customHeight="1">
      <c r="A486" s="473"/>
      <c r="B486" s="464"/>
      <c r="C486" s="463"/>
      <c r="D486" s="663"/>
      <c r="E486" s="663"/>
      <c r="F486" s="663"/>
    </row>
    <row r="487" spans="1:6" s="470" customFormat="1" ht="14.25" customHeight="1">
      <c r="A487" s="473"/>
      <c r="B487" s="464"/>
      <c r="C487" s="463"/>
      <c r="D487" s="674"/>
      <c r="E487" s="674"/>
      <c r="F487" s="674"/>
    </row>
    <row r="488" spans="1:6" s="470" customFormat="1" ht="14.25" customHeight="1">
      <c r="A488" s="473"/>
      <c r="B488" s="464"/>
      <c r="C488" s="463"/>
      <c r="D488" s="674"/>
      <c r="E488" s="674"/>
      <c r="F488" s="663"/>
    </row>
    <row r="489" spans="1:6" s="470" customFormat="1" ht="14.25" customHeight="1">
      <c r="A489" s="473"/>
      <c r="B489" s="464"/>
      <c r="C489" s="463"/>
      <c r="D489" s="674"/>
      <c r="E489" s="674"/>
      <c r="F489" s="663"/>
    </row>
    <row r="490" spans="1:6" s="470" customFormat="1" ht="14.25" customHeight="1">
      <c r="A490" s="473"/>
      <c r="B490" s="464"/>
      <c r="C490" s="463"/>
      <c r="D490" s="674"/>
      <c r="E490" s="674"/>
      <c r="F490" s="663"/>
    </row>
    <row r="491" spans="1:6" s="470" customFormat="1" ht="14.25" customHeight="1">
      <c r="A491" s="473"/>
      <c r="B491" s="463"/>
      <c r="C491" s="463"/>
      <c r="D491" s="674"/>
      <c r="E491" s="674"/>
      <c r="F491" s="663"/>
    </row>
    <row r="492" spans="1:6" s="470" customFormat="1" ht="14.25" customHeight="1">
      <c r="A492" s="473"/>
      <c r="B492" s="464"/>
      <c r="D492" s="674"/>
      <c r="E492" s="674"/>
      <c r="F492" s="663"/>
    </row>
    <row r="493" spans="1:6" s="470" customFormat="1" ht="13.5" customHeight="1">
      <c r="A493" s="473"/>
      <c r="B493" s="463"/>
      <c r="D493" s="674"/>
      <c r="E493" s="674"/>
      <c r="F493" s="663"/>
    </row>
    <row r="494" spans="1:6" s="470" customFormat="1" ht="14.25" customHeight="1">
      <c r="A494" s="463"/>
      <c r="B494" s="464"/>
      <c r="C494" s="463"/>
      <c r="D494" s="674"/>
      <c r="E494" s="674"/>
      <c r="F494" s="663"/>
    </row>
    <row r="495" spans="1:6" s="470" customFormat="1" ht="14.25" customHeight="1">
      <c r="A495" s="463"/>
      <c r="B495" s="465"/>
      <c r="C495" s="463"/>
      <c r="D495" s="674"/>
      <c r="E495" s="674"/>
      <c r="F495" s="663"/>
    </row>
    <row r="496" spans="1:6" s="470" customFormat="1" ht="14.25" customHeight="1">
      <c r="A496" s="462"/>
      <c r="B496" s="465"/>
      <c r="C496" s="463"/>
    </row>
    <row r="497" spans="1:6" s="470" customFormat="1" ht="14.25" customHeight="1">
      <c r="A497" s="473"/>
      <c r="B497" s="464"/>
      <c r="C497" s="463"/>
    </row>
    <row r="498" spans="1:6" s="470" customFormat="1" ht="14.25" customHeight="1">
      <c r="A498" s="473"/>
      <c r="B498" s="464"/>
      <c r="C498" s="463"/>
      <c r="D498" s="674"/>
      <c r="E498" s="674"/>
      <c r="F498" s="663"/>
    </row>
    <row r="499" spans="1:6" s="470" customFormat="1" ht="14.25" customHeight="1">
      <c r="A499" s="473"/>
      <c r="B499" s="464"/>
      <c r="C499" s="463"/>
      <c r="D499" s="674"/>
      <c r="E499" s="674"/>
      <c r="F499" s="663"/>
    </row>
    <row r="500" spans="1:6" s="470" customFormat="1" ht="14.25" customHeight="1">
      <c r="A500" s="473"/>
      <c r="B500" s="464"/>
      <c r="C500" s="463"/>
      <c r="D500" s="674"/>
      <c r="E500" s="674"/>
      <c r="F500" s="674"/>
    </row>
    <row r="501" spans="1:6" s="470" customFormat="1" ht="14.25" customHeight="1">
      <c r="A501" s="473"/>
      <c r="B501" s="464"/>
      <c r="C501" s="463"/>
      <c r="D501" s="674"/>
      <c r="E501" s="674"/>
      <c r="F501" s="663"/>
    </row>
    <row r="502" spans="1:6" s="470" customFormat="1" ht="14.25" customHeight="1">
      <c r="A502" s="473"/>
      <c r="B502" s="464"/>
      <c r="C502" s="463"/>
      <c r="D502" s="674"/>
      <c r="E502" s="674"/>
      <c r="F502" s="663"/>
    </row>
    <row r="503" spans="1:6" s="470" customFormat="1" ht="14.25" customHeight="1">
      <c r="A503" s="473"/>
      <c r="B503" s="463"/>
      <c r="C503" s="463"/>
      <c r="D503" s="674"/>
      <c r="E503" s="674"/>
      <c r="F503" s="663"/>
    </row>
    <row r="504" spans="1:6" s="470" customFormat="1" ht="14.25" customHeight="1">
      <c r="A504" s="473"/>
      <c r="B504" s="464"/>
      <c r="D504" s="674"/>
      <c r="E504" s="674"/>
      <c r="F504" s="663"/>
    </row>
    <row r="505" spans="1:6" s="470" customFormat="1" ht="14.25" customHeight="1">
      <c r="A505" s="473"/>
      <c r="B505" s="463"/>
      <c r="D505" s="674"/>
      <c r="E505" s="674"/>
      <c r="F505" s="663"/>
    </row>
    <row r="506" spans="1:6" s="470" customFormat="1" ht="14.25" customHeight="1">
      <c r="A506" s="463"/>
      <c r="B506" s="464"/>
      <c r="C506" s="463"/>
      <c r="D506" s="674"/>
      <c r="E506" s="674"/>
      <c r="F506" s="663"/>
    </row>
    <row r="507" spans="1:6" s="470" customFormat="1" ht="14.25" customHeight="1">
      <c r="A507" s="463"/>
      <c r="B507" s="464"/>
      <c r="C507" s="463"/>
      <c r="D507" s="674"/>
      <c r="E507" s="674"/>
      <c r="F507" s="663"/>
    </row>
    <row r="508" spans="1:6" s="470" customFormat="1" ht="14.25" customHeight="1">
      <c r="A508" s="474"/>
      <c r="B508" s="475"/>
      <c r="C508" s="463"/>
    </row>
    <row r="509" spans="1:6" s="470" customFormat="1" ht="14.25" customHeight="1">
      <c r="A509" s="476"/>
      <c r="B509" s="477"/>
      <c r="C509" s="463"/>
    </row>
    <row r="510" spans="1:6" s="470" customFormat="1" ht="14.25" customHeight="1">
      <c r="A510" s="473"/>
      <c r="B510" s="477"/>
      <c r="C510" s="463"/>
      <c r="D510" s="674"/>
      <c r="E510" s="674"/>
      <c r="F510" s="663"/>
    </row>
    <row r="511" spans="1:6" s="470" customFormat="1" ht="14.25" customHeight="1">
      <c r="A511" s="473"/>
      <c r="B511" s="478"/>
      <c r="C511" s="463"/>
      <c r="D511" s="674"/>
      <c r="E511" s="674"/>
      <c r="F511" s="663"/>
    </row>
    <row r="512" spans="1:6" s="470" customFormat="1" ht="14.25" customHeight="1">
      <c r="A512" s="463"/>
      <c r="B512" s="479"/>
      <c r="C512" s="463"/>
      <c r="D512" s="674"/>
      <c r="E512" s="674"/>
      <c r="F512" s="674"/>
    </row>
    <row r="513" spans="1:6" s="470" customFormat="1" ht="14.25" customHeight="1">
      <c r="A513" s="463"/>
      <c r="B513" s="479"/>
      <c r="C513" s="463"/>
      <c r="D513" s="674"/>
      <c r="E513" s="674"/>
      <c r="F513" s="674"/>
    </row>
    <row r="514" spans="1:6" s="470" customFormat="1" ht="14.25" customHeight="1">
      <c r="B514" s="461"/>
      <c r="C514" s="663"/>
      <c r="D514" s="674"/>
      <c r="E514" s="674"/>
      <c r="F514" s="663"/>
    </row>
    <row r="515" spans="1:6" s="470" customFormat="1" ht="14.25" customHeight="1">
      <c r="B515" s="463"/>
      <c r="D515" s="674"/>
      <c r="E515" s="674"/>
      <c r="F515" s="663"/>
    </row>
    <row r="516" spans="1:6" s="470" customFormat="1" ht="14.25" customHeight="1">
      <c r="D516" s="674"/>
      <c r="E516" s="674"/>
      <c r="F516" s="663"/>
    </row>
    <row r="517" spans="1:6" s="470" customFormat="1" ht="14.25" customHeight="1">
      <c r="A517" s="480"/>
      <c r="D517" s="674"/>
      <c r="E517" s="674"/>
      <c r="F517" s="663"/>
    </row>
    <row r="518" spans="1:6" s="470" customFormat="1" ht="15" customHeight="1">
      <c r="A518" s="481"/>
      <c r="B518" s="482"/>
      <c r="D518" s="663"/>
      <c r="E518" s="663"/>
      <c r="F518" s="663"/>
    </row>
    <row r="519" spans="1:6" s="470" customFormat="1" ht="14.25" customHeight="1"/>
    <row r="520" spans="1:6" s="470" customFormat="1" ht="14.25" customHeight="1">
      <c r="A520" s="473"/>
      <c r="F520" s="675"/>
    </row>
    <row r="521" spans="1:6" s="470" customFormat="1" ht="14.25" customHeight="1">
      <c r="A521" s="474"/>
      <c r="B521" s="465"/>
    </row>
    <row r="522" spans="1:6" s="470" customFormat="1" ht="14.25" customHeight="1">
      <c r="A522" s="474"/>
      <c r="B522" s="463"/>
      <c r="C522" s="463"/>
    </row>
    <row r="523" spans="1:6" s="470" customFormat="1" ht="14.25" customHeight="1">
      <c r="A523" s="474"/>
      <c r="B523" s="463"/>
      <c r="C523" s="463"/>
    </row>
    <row r="524" spans="1:6" s="470" customFormat="1" ht="14.25" customHeight="1">
      <c r="A524" s="474"/>
      <c r="B524" s="463"/>
      <c r="C524" s="463"/>
    </row>
    <row r="525" spans="1:6" s="470" customFormat="1" ht="14.25" customHeight="1">
      <c r="A525" s="474"/>
      <c r="B525" s="463"/>
    </row>
    <row r="526" spans="1:6" s="470" customFormat="1" ht="14.25" customHeight="1">
      <c r="A526" s="474"/>
      <c r="B526" s="463"/>
      <c r="D526" s="463"/>
      <c r="E526" s="463"/>
      <c r="F526" s="463"/>
    </row>
    <row r="527" spans="1:6" s="470" customFormat="1" ht="14.25" customHeight="1">
      <c r="A527" s="474"/>
      <c r="B527" s="463"/>
      <c r="D527" s="463"/>
      <c r="E527" s="463"/>
      <c r="F527" s="463"/>
    </row>
    <row r="528" spans="1:6" s="470" customFormat="1" ht="14.25" customHeight="1">
      <c r="A528" s="474"/>
      <c r="B528" s="463"/>
      <c r="C528" s="463"/>
      <c r="D528" s="463"/>
      <c r="E528" s="463"/>
      <c r="F528" s="463"/>
    </row>
    <row r="529" spans="1:6" s="470" customFormat="1" ht="14.25" customHeight="1">
      <c r="A529" s="474"/>
      <c r="B529" s="465"/>
    </row>
    <row r="530" spans="1:6" s="470" customFormat="1" ht="14.25" customHeight="1">
      <c r="A530" s="474"/>
      <c r="B530" s="465"/>
      <c r="E530" s="663"/>
      <c r="F530" s="663"/>
    </row>
    <row r="531" spans="1:6" s="470" customFormat="1" ht="14.25" customHeight="1">
      <c r="A531" s="474"/>
      <c r="B531" s="463"/>
      <c r="C531" s="463"/>
      <c r="E531" s="663"/>
      <c r="F531" s="663"/>
    </row>
    <row r="532" spans="1:6" s="470" customFormat="1" ht="14.25" customHeight="1">
      <c r="A532" s="474"/>
      <c r="B532" s="463"/>
      <c r="C532" s="463"/>
      <c r="D532" s="663"/>
    </row>
    <row r="533" spans="1:6" s="470" customFormat="1" ht="14.25" customHeight="1">
      <c r="A533" s="474"/>
      <c r="B533" s="463"/>
      <c r="C533" s="463"/>
      <c r="D533" s="676"/>
    </row>
    <row r="534" spans="1:6" s="470" customFormat="1" ht="14.25" customHeight="1">
      <c r="A534" s="474"/>
      <c r="B534" s="463"/>
    </row>
    <row r="535" spans="1:6" s="470" customFormat="1" ht="14.25" customHeight="1">
      <c r="A535" s="474"/>
      <c r="B535" s="463"/>
      <c r="D535" s="463"/>
      <c r="E535" s="463"/>
      <c r="F535" s="463"/>
    </row>
    <row r="536" spans="1:6" s="470" customFormat="1" ht="14.25" customHeight="1">
      <c r="A536" s="474"/>
      <c r="B536" s="463"/>
      <c r="C536" s="463"/>
      <c r="D536" s="463"/>
      <c r="E536" s="463"/>
      <c r="F536" s="463"/>
    </row>
    <row r="537" spans="1:6" s="470" customFormat="1" ht="14.25" customHeight="1">
      <c r="A537" s="474"/>
      <c r="B537" s="465"/>
      <c r="D537" s="463"/>
      <c r="E537" s="463"/>
      <c r="F537" s="463"/>
    </row>
    <row r="538" spans="1:6" s="470" customFormat="1" ht="14.25" customHeight="1">
      <c r="A538" s="474"/>
      <c r="B538" s="465"/>
      <c r="C538" s="479"/>
    </row>
    <row r="539" spans="1:6" s="470" customFormat="1" ht="14.25" customHeight="1">
      <c r="A539" s="474"/>
      <c r="B539" s="463"/>
      <c r="C539" s="463"/>
      <c r="E539" s="663"/>
      <c r="F539" s="663"/>
    </row>
    <row r="540" spans="1:6" s="470" customFormat="1" ht="14.25" customHeight="1">
      <c r="A540" s="474"/>
      <c r="B540" s="463"/>
      <c r="C540" s="463"/>
      <c r="D540" s="663"/>
    </row>
    <row r="541" spans="1:6" s="470" customFormat="1" ht="14.25" customHeight="1">
      <c r="A541" s="474"/>
      <c r="B541" s="463"/>
      <c r="C541" s="463"/>
      <c r="D541" s="676"/>
    </row>
    <row r="542" spans="1:6" s="470" customFormat="1" ht="14.25" customHeight="1">
      <c r="A542" s="474"/>
      <c r="B542" s="463"/>
      <c r="C542" s="479"/>
      <c r="D542" s="676"/>
    </row>
    <row r="543" spans="1:6" s="470" customFormat="1" ht="14.25" customHeight="1">
      <c r="A543" s="474"/>
      <c r="B543" s="463"/>
      <c r="C543" s="479"/>
      <c r="D543" s="668"/>
      <c r="E543" s="463"/>
      <c r="F543" s="463"/>
    </row>
    <row r="544" spans="1:6" s="470" customFormat="1" ht="14.25" customHeight="1">
      <c r="A544" s="474"/>
      <c r="B544" s="463"/>
      <c r="C544" s="479"/>
      <c r="D544" s="668"/>
      <c r="E544" s="463"/>
      <c r="F544" s="463"/>
    </row>
    <row r="545" spans="1:6" s="470" customFormat="1" ht="14.25" customHeight="1">
      <c r="A545" s="474"/>
      <c r="B545" s="463"/>
      <c r="C545" s="479"/>
      <c r="D545" s="668"/>
      <c r="E545" s="463"/>
      <c r="F545" s="463"/>
    </row>
    <row r="546" spans="1:6" s="470" customFormat="1" ht="14.25" customHeight="1">
      <c r="A546" s="474"/>
      <c r="B546" s="463"/>
      <c r="C546" s="463"/>
      <c r="D546" s="676"/>
    </row>
    <row r="547" spans="1:6" s="470" customFormat="1" ht="14.25" customHeight="1">
      <c r="A547" s="474"/>
      <c r="B547" s="463"/>
      <c r="C547" s="479"/>
      <c r="D547" s="676"/>
      <c r="E547" s="663"/>
      <c r="F547" s="663"/>
    </row>
    <row r="548" spans="1:6" s="470" customFormat="1" ht="14.25" customHeight="1">
      <c r="A548" s="474"/>
      <c r="B548" s="465"/>
      <c r="C548" s="479"/>
      <c r="D548" s="676"/>
      <c r="E548" s="663"/>
      <c r="F548" s="663"/>
    </row>
    <row r="549" spans="1:6" s="470" customFormat="1" ht="14.25" customHeight="1">
      <c r="A549" s="474"/>
      <c r="B549" s="463"/>
      <c r="C549" s="463"/>
      <c r="D549" s="676"/>
      <c r="E549" s="663"/>
      <c r="F549" s="663"/>
    </row>
    <row r="550" spans="1:6" s="470" customFormat="1" ht="14.25" customHeight="1">
      <c r="A550" s="474"/>
      <c r="B550" s="463"/>
      <c r="C550" s="463"/>
      <c r="D550" s="668"/>
    </row>
    <row r="551" spans="1:6" s="470" customFormat="1" ht="14.25" customHeight="1">
      <c r="A551" s="474"/>
      <c r="B551" s="463"/>
      <c r="C551" s="463"/>
      <c r="D551" s="676"/>
    </row>
    <row r="552" spans="1:6" s="470" customFormat="1" ht="14.25" customHeight="1">
      <c r="A552" s="474"/>
      <c r="B552" s="463"/>
      <c r="C552" s="479"/>
      <c r="D552" s="676"/>
    </row>
    <row r="553" spans="1:6" s="470" customFormat="1" ht="14.25" customHeight="1">
      <c r="A553" s="474"/>
      <c r="B553" s="463"/>
      <c r="C553" s="479"/>
      <c r="D553" s="668"/>
      <c r="E553" s="463"/>
      <c r="F553" s="463"/>
    </row>
    <row r="554" spans="1:6" s="470" customFormat="1" ht="14.25" customHeight="1">
      <c r="A554" s="474"/>
      <c r="B554" s="463"/>
      <c r="C554" s="479"/>
      <c r="D554" s="668"/>
      <c r="E554" s="463"/>
      <c r="F554" s="463"/>
    </row>
    <row r="555" spans="1:6" s="470" customFormat="1" ht="14.25" customHeight="1">
      <c r="A555" s="474"/>
      <c r="B555" s="463"/>
      <c r="C555" s="479"/>
      <c r="D555" s="668"/>
      <c r="E555" s="463"/>
      <c r="F555" s="463"/>
    </row>
    <row r="556" spans="1:6" s="470" customFormat="1" ht="14.25" customHeight="1">
      <c r="A556" s="474"/>
      <c r="B556" s="463"/>
      <c r="C556" s="463"/>
      <c r="D556" s="676"/>
    </row>
    <row r="557" spans="1:6" s="470" customFormat="1" ht="14.25" customHeight="1">
      <c r="A557" s="474"/>
      <c r="B557" s="463"/>
      <c r="C557" s="463"/>
      <c r="D557" s="676"/>
      <c r="E557" s="663"/>
      <c r="F557" s="663"/>
    </row>
    <row r="558" spans="1:6" s="470" customFormat="1" ht="14.25" customHeight="1">
      <c r="A558" s="474"/>
      <c r="B558" s="463"/>
      <c r="C558" s="463"/>
      <c r="D558" s="676"/>
      <c r="E558" s="663"/>
      <c r="F558" s="663"/>
    </row>
    <row r="559" spans="1:6" s="470" customFormat="1" ht="14.25" customHeight="1">
      <c r="A559" s="474"/>
      <c r="B559" s="461"/>
      <c r="C559" s="479"/>
      <c r="D559" s="676"/>
      <c r="E559" s="663"/>
      <c r="F559" s="663"/>
    </row>
    <row r="560" spans="1:6" s="470" customFormat="1" ht="14.25" customHeight="1">
      <c r="A560" s="474"/>
      <c r="B560" s="461"/>
      <c r="C560" s="479"/>
      <c r="D560" s="668"/>
      <c r="E560" s="663"/>
      <c r="F560" s="663"/>
    </row>
    <row r="561" spans="1:6" s="470" customFormat="1" ht="14.25" customHeight="1">
      <c r="A561" s="474"/>
      <c r="B561" s="461"/>
      <c r="C561" s="479"/>
      <c r="D561" s="668"/>
    </row>
    <row r="562" spans="1:6" s="470" customFormat="1" ht="14.25" customHeight="1">
      <c r="A562" s="474"/>
      <c r="B562" s="461"/>
      <c r="C562" s="479"/>
      <c r="D562" s="668"/>
    </row>
    <row r="563" spans="1:6" s="470" customFormat="1" ht="14.25" customHeight="1">
      <c r="A563" s="460"/>
      <c r="B563" s="461"/>
      <c r="C563" s="461"/>
      <c r="D563" s="676"/>
      <c r="F563" s="663"/>
    </row>
    <row r="564" spans="1:6" s="470" customFormat="1" ht="14.25" customHeight="1">
      <c r="A564" s="462"/>
      <c r="B564" s="463"/>
      <c r="C564" s="463"/>
      <c r="D564" s="676"/>
      <c r="F564" s="663"/>
    </row>
    <row r="565" spans="1:6" s="470" customFormat="1" ht="14.25" customHeight="1">
      <c r="A565" s="462"/>
      <c r="B565" s="463"/>
      <c r="C565" s="463"/>
      <c r="D565" s="676"/>
      <c r="F565" s="663"/>
    </row>
    <row r="566" spans="1:6" s="470" customFormat="1" ht="14.25" customHeight="1">
      <c r="A566" s="462"/>
      <c r="B566" s="463"/>
      <c r="C566" s="463"/>
      <c r="D566" s="676"/>
      <c r="F566" s="663"/>
    </row>
    <row r="567" spans="1:6" s="461" customFormat="1" ht="14.25" customHeight="1">
      <c r="A567" s="462"/>
      <c r="B567" s="463"/>
      <c r="C567" s="463"/>
      <c r="D567" s="665"/>
      <c r="E567" s="665"/>
      <c r="F567" s="666"/>
    </row>
    <row r="568" spans="1:6" s="463" customFormat="1" ht="14.25" customHeight="1">
      <c r="A568" s="462"/>
      <c r="D568" s="663"/>
      <c r="E568" s="663"/>
      <c r="F568" s="664"/>
    </row>
    <row r="569" spans="1:6" s="463" customFormat="1" ht="14.25" customHeight="1">
      <c r="A569" s="462"/>
      <c r="D569" s="663"/>
      <c r="E569" s="663"/>
      <c r="F569" s="664"/>
    </row>
    <row r="570" spans="1:6" s="463" customFormat="1" ht="14.25" customHeight="1">
      <c r="A570" s="462"/>
      <c r="D570" s="663"/>
      <c r="E570" s="663"/>
      <c r="F570" s="664"/>
    </row>
    <row r="571" spans="1:6" s="463" customFormat="1" ht="14.25" customHeight="1">
      <c r="A571" s="462"/>
      <c r="D571" s="663"/>
      <c r="E571" s="663"/>
      <c r="F571" s="664"/>
    </row>
    <row r="572" spans="1:6" s="463" customFormat="1" ht="14.25" customHeight="1">
      <c r="A572" s="462"/>
      <c r="D572" s="663"/>
      <c r="E572" s="663"/>
      <c r="F572" s="664"/>
    </row>
    <row r="573" spans="1:6" s="463" customFormat="1" ht="14.25" customHeight="1">
      <c r="A573" s="462"/>
      <c r="D573" s="663"/>
      <c r="E573" s="663"/>
      <c r="F573" s="664"/>
    </row>
    <row r="574" spans="1:6" s="463" customFormat="1" ht="14.25" customHeight="1">
      <c r="A574" s="462"/>
      <c r="D574" s="663"/>
      <c r="E574" s="663"/>
      <c r="F574" s="664"/>
    </row>
    <row r="575" spans="1:6" s="463" customFormat="1" ht="14.25" customHeight="1">
      <c r="A575" s="462"/>
      <c r="D575" s="663"/>
      <c r="E575" s="663"/>
      <c r="F575" s="664"/>
    </row>
    <row r="576" spans="1:6" s="463" customFormat="1" ht="14.25" customHeight="1">
      <c r="A576" s="462"/>
      <c r="D576" s="663"/>
      <c r="E576" s="663"/>
      <c r="F576" s="664"/>
    </row>
    <row r="577" spans="1:6" s="463" customFormat="1" ht="14.25" customHeight="1">
      <c r="A577" s="460"/>
      <c r="B577" s="461"/>
      <c r="C577" s="461"/>
      <c r="D577" s="663"/>
      <c r="E577" s="663"/>
      <c r="F577" s="664"/>
    </row>
    <row r="578" spans="1:6" s="463" customFormat="1" ht="14.25" customHeight="1">
      <c r="A578" s="460"/>
      <c r="B578" s="461"/>
      <c r="C578" s="461"/>
      <c r="D578" s="663"/>
      <c r="E578" s="663"/>
      <c r="F578" s="664"/>
    </row>
    <row r="579" spans="1:6" s="463" customFormat="1" ht="14.25" customHeight="1">
      <c r="A579" s="474"/>
      <c r="B579" s="461"/>
      <c r="C579" s="479"/>
      <c r="D579" s="663"/>
      <c r="E579" s="663"/>
      <c r="F579" s="664"/>
    </row>
    <row r="580" spans="1:6" s="463" customFormat="1" ht="14.25" customHeight="1">
      <c r="A580" s="460"/>
      <c r="B580" s="461"/>
      <c r="C580" s="461"/>
      <c r="D580" s="663"/>
      <c r="E580" s="663"/>
      <c r="F580" s="664"/>
    </row>
    <row r="581" spans="1:6" s="461" customFormat="1" ht="14.25" customHeight="1">
      <c r="A581" s="462"/>
      <c r="B581" s="463"/>
      <c r="C581" s="463"/>
      <c r="D581" s="665"/>
      <c r="E581" s="665"/>
      <c r="F581" s="666"/>
    </row>
    <row r="582" spans="1:6" s="461" customFormat="1" ht="14.25" customHeight="1">
      <c r="A582" s="462"/>
      <c r="B582" s="463"/>
      <c r="C582" s="463"/>
      <c r="D582" s="665"/>
      <c r="E582" s="665"/>
      <c r="F582" s="666"/>
    </row>
    <row r="583" spans="1:6" s="470" customFormat="1" ht="14.25" customHeight="1">
      <c r="A583" s="462"/>
      <c r="B583" s="463"/>
      <c r="C583" s="463"/>
      <c r="D583" s="676"/>
      <c r="F583" s="663"/>
    </row>
    <row r="584" spans="1:6" s="461" customFormat="1" ht="14.45" customHeight="1">
      <c r="A584" s="462"/>
      <c r="B584" s="463"/>
      <c r="C584" s="463"/>
      <c r="D584" s="665"/>
      <c r="E584" s="665"/>
      <c r="F584" s="666"/>
    </row>
    <row r="585" spans="1:6" s="463" customFormat="1" ht="14.45" customHeight="1">
      <c r="A585" s="462"/>
      <c r="D585" s="663"/>
      <c r="E585" s="663"/>
      <c r="F585" s="664"/>
    </row>
    <row r="586" spans="1:6" s="463" customFormat="1" ht="14.45" customHeight="1">
      <c r="A586" s="462"/>
      <c r="D586" s="663"/>
      <c r="E586" s="663"/>
      <c r="F586" s="664"/>
    </row>
    <row r="587" spans="1:6" s="463" customFormat="1" ht="14.45" customHeight="1">
      <c r="A587" s="462"/>
      <c r="D587" s="663"/>
      <c r="E587" s="663"/>
      <c r="F587" s="664"/>
    </row>
    <row r="588" spans="1:6" s="463" customFormat="1" ht="14.45" customHeight="1">
      <c r="A588" s="462"/>
      <c r="D588" s="663"/>
      <c r="E588" s="663"/>
      <c r="F588" s="664"/>
    </row>
    <row r="589" spans="1:6" s="463" customFormat="1" ht="14.45" customHeight="1">
      <c r="A589" s="462"/>
      <c r="D589" s="663"/>
      <c r="E589" s="663"/>
      <c r="F589" s="664"/>
    </row>
    <row r="590" spans="1:6" s="463" customFormat="1" ht="14.45" customHeight="1">
      <c r="A590" s="462"/>
      <c r="D590" s="663"/>
      <c r="E590" s="663"/>
      <c r="F590" s="664"/>
    </row>
    <row r="591" spans="1:6" s="463" customFormat="1" ht="14.45" customHeight="1">
      <c r="A591" s="462"/>
      <c r="D591" s="663"/>
      <c r="E591" s="663"/>
      <c r="F591" s="664"/>
    </row>
    <row r="592" spans="1:6" s="463" customFormat="1" ht="14.45" customHeight="1">
      <c r="A592" s="462"/>
      <c r="D592" s="663"/>
      <c r="E592" s="663"/>
      <c r="F592" s="664"/>
    </row>
    <row r="593" spans="1:6" s="463" customFormat="1" ht="14.45" customHeight="1">
      <c r="A593" s="462"/>
      <c r="D593" s="663"/>
      <c r="E593" s="663"/>
      <c r="F593" s="664"/>
    </row>
    <row r="594" spans="1:6" s="463" customFormat="1" ht="14.45" customHeight="1">
      <c r="A594" s="462"/>
      <c r="D594" s="663"/>
      <c r="E594" s="663"/>
      <c r="F594" s="664"/>
    </row>
    <row r="595" spans="1:6" s="463" customFormat="1" ht="14.45" customHeight="1">
      <c r="A595" s="462"/>
      <c r="D595" s="663"/>
      <c r="E595" s="663"/>
      <c r="F595" s="664"/>
    </row>
    <row r="596" spans="1:6" s="463" customFormat="1" ht="14.45" customHeight="1">
      <c r="A596" s="462"/>
      <c r="D596" s="663"/>
      <c r="E596" s="663"/>
      <c r="F596" s="664"/>
    </row>
    <row r="597" spans="1:6" s="463" customFormat="1" ht="14.45" customHeight="1">
      <c r="A597" s="462"/>
      <c r="D597" s="663"/>
      <c r="E597" s="663"/>
      <c r="F597" s="664"/>
    </row>
    <row r="598" spans="1:6" s="463" customFormat="1" ht="14.45" customHeight="1">
      <c r="A598" s="462"/>
      <c r="D598" s="663"/>
      <c r="E598" s="663"/>
      <c r="F598" s="664"/>
    </row>
    <row r="599" spans="1:6" s="463" customFormat="1" ht="14.45" customHeight="1">
      <c r="A599" s="462"/>
      <c r="D599" s="663"/>
      <c r="E599" s="663"/>
      <c r="F599" s="664"/>
    </row>
    <row r="600" spans="1:6" s="463" customFormat="1" ht="14.45" customHeight="1">
      <c r="A600" s="462"/>
      <c r="D600" s="663"/>
      <c r="E600" s="663"/>
      <c r="F600" s="664"/>
    </row>
    <row r="601" spans="1:6" s="463" customFormat="1" ht="14.45" customHeight="1">
      <c r="A601" s="462"/>
      <c r="D601" s="663"/>
      <c r="E601" s="663"/>
      <c r="F601" s="664"/>
    </row>
    <row r="602" spans="1:6" s="463" customFormat="1" ht="14.45" customHeight="1">
      <c r="A602" s="460"/>
      <c r="B602" s="461"/>
      <c r="C602" s="461"/>
      <c r="D602" s="663"/>
      <c r="E602" s="663"/>
      <c r="F602" s="664"/>
    </row>
    <row r="603" spans="1:6" s="463" customFormat="1" ht="14.45" customHeight="1">
      <c r="A603" s="474"/>
      <c r="C603" s="479"/>
      <c r="D603" s="663"/>
      <c r="E603" s="663"/>
      <c r="F603" s="664"/>
    </row>
    <row r="604" spans="1:6" s="463" customFormat="1" ht="14.45" customHeight="1">
      <c r="A604" s="474"/>
      <c r="C604" s="479"/>
      <c r="D604" s="663"/>
      <c r="E604" s="663"/>
      <c r="F604" s="664"/>
    </row>
    <row r="605" spans="1:6" s="463" customFormat="1" ht="14.45" customHeight="1">
      <c r="A605" s="474"/>
      <c r="C605" s="479"/>
      <c r="D605" s="663"/>
      <c r="E605" s="663"/>
      <c r="F605" s="664"/>
    </row>
    <row r="606" spans="1:6" s="461" customFormat="1" ht="14.45" customHeight="1">
      <c r="A606" s="474"/>
      <c r="B606" s="463"/>
      <c r="C606" s="479"/>
      <c r="D606" s="665"/>
      <c r="E606" s="665"/>
      <c r="F606" s="666"/>
    </row>
    <row r="607" spans="1:6" s="470" customFormat="1" ht="14.25" customHeight="1">
      <c r="A607" s="474"/>
      <c r="B607" s="463"/>
      <c r="C607" s="479"/>
      <c r="D607" s="676"/>
      <c r="F607" s="663"/>
    </row>
    <row r="608" spans="1:6" s="470" customFormat="1" ht="14.25" customHeight="1">
      <c r="A608" s="474"/>
      <c r="B608" s="463"/>
      <c r="C608" s="479"/>
      <c r="D608" s="676"/>
      <c r="F608" s="663"/>
    </row>
    <row r="609" spans="1:6" s="470" customFormat="1" ht="14.25" customHeight="1">
      <c r="A609" s="474"/>
      <c r="B609" s="463"/>
      <c r="C609" s="479"/>
      <c r="D609" s="676"/>
      <c r="F609" s="663"/>
    </row>
    <row r="610" spans="1:6" s="470" customFormat="1" ht="14.25" customHeight="1">
      <c r="A610" s="474"/>
      <c r="B610" s="463"/>
      <c r="C610" s="479"/>
      <c r="D610" s="676"/>
      <c r="F610" s="663"/>
    </row>
    <row r="611" spans="1:6" s="470" customFormat="1" ht="14.25" customHeight="1">
      <c r="A611" s="474"/>
      <c r="B611" s="463"/>
      <c r="C611" s="479"/>
      <c r="D611" s="676"/>
      <c r="F611" s="663"/>
    </row>
    <row r="612" spans="1:6" s="470" customFormat="1" ht="14.25" customHeight="1">
      <c r="A612" s="474"/>
      <c r="B612" s="463"/>
      <c r="C612" s="479"/>
      <c r="D612" s="676"/>
      <c r="F612" s="663"/>
    </row>
    <row r="613" spans="1:6" s="470" customFormat="1" ht="14.25" customHeight="1">
      <c r="A613" s="474"/>
      <c r="B613" s="463"/>
      <c r="C613" s="479"/>
      <c r="D613" s="676"/>
      <c r="F613" s="663"/>
    </row>
    <row r="614" spans="1:6" s="470" customFormat="1" ht="14.25" customHeight="1">
      <c r="A614" s="474"/>
      <c r="B614" s="463"/>
      <c r="C614" s="479"/>
      <c r="D614" s="676"/>
      <c r="F614" s="663"/>
    </row>
    <row r="615" spans="1:6" s="470" customFormat="1" ht="14.25" customHeight="1">
      <c r="A615" s="474"/>
      <c r="B615" s="463"/>
      <c r="C615" s="479"/>
      <c r="D615" s="676"/>
      <c r="F615" s="663"/>
    </row>
    <row r="616" spans="1:6" s="470" customFormat="1" ht="14.25" customHeight="1">
      <c r="A616" s="474"/>
      <c r="B616" s="463"/>
      <c r="C616" s="479"/>
      <c r="D616" s="676"/>
      <c r="F616" s="663"/>
    </row>
    <row r="617" spans="1:6" s="470" customFormat="1" ht="14.25" customHeight="1">
      <c r="A617" s="474"/>
      <c r="B617" s="463"/>
      <c r="C617" s="479"/>
      <c r="D617" s="676"/>
      <c r="F617" s="663"/>
    </row>
    <row r="618" spans="1:6" s="470" customFormat="1" ht="14.25" customHeight="1">
      <c r="A618" s="474"/>
      <c r="B618" s="463"/>
      <c r="C618" s="479"/>
      <c r="D618" s="676"/>
      <c r="F618" s="663"/>
    </row>
    <row r="619" spans="1:6" s="470" customFormat="1" ht="14.25" customHeight="1">
      <c r="A619" s="474"/>
      <c r="B619" s="463"/>
      <c r="C619" s="479"/>
      <c r="D619" s="676"/>
      <c r="F619" s="663"/>
    </row>
    <row r="620" spans="1:6" s="470" customFormat="1" ht="14.25" customHeight="1">
      <c r="A620" s="474"/>
      <c r="B620" s="463"/>
      <c r="C620" s="479"/>
      <c r="D620" s="676"/>
      <c r="F620" s="663"/>
    </row>
    <row r="621" spans="1:6" s="470" customFormat="1" ht="14.25" customHeight="1">
      <c r="A621" s="474"/>
      <c r="B621" s="463"/>
      <c r="C621" s="479"/>
      <c r="D621" s="676"/>
      <c r="F621" s="663"/>
    </row>
    <row r="622" spans="1:6" s="470" customFormat="1" ht="14.25" customHeight="1">
      <c r="A622" s="474"/>
      <c r="B622" s="463"/>
      <c r="C622" s="479"/>
      <c r="D622" s="676"/>
      <c r="F622" s="663"/>
    </row>
    <row r="623" spans="1:6" s="470" customFormat="1" ht="14.25" customHeight="1">
      <c r="A623" s="474"/>
      <c r="B623" s="463"/>
      <c r="C623" s="479"/>
      <c r="D623" s="676"/>
      <c r="F623" s="663"/>
    </row>
    <row r="624" spans="1:6" s="470" customFormat="1" ht="14.25" customHeight="1">
      <c r="A624" s="474"/>
      <c r="B624" s="463"/>
      <c r="C624" s="479"/>
      <c r="D624" s="676"/>
      <c r="F624" s="663"/>
    </row>
    <row r="625" spans="1:6" s="470" customFormat="1" ht="14.25" customHeight="1">
      <c r="A625" s="474"/>
      <c r="B625" s="463"/>
      <c r="C625" s="479"/>
      <c r="D625" s="676"/>
      <c r="F625" s="663"/>
    </row>
    <row r="626" spans="1:6" s="470" customFormat="1" ht="14.25" customHeight="1">
      <c r="A626" s="474"/>
      <c r="B626" s="463"/>
      <c r="C626" s="479"/>
      <c r="D626" s="676"/>
      <c r="F626" s="663"/>
    </row>
    <row r="627" spans="1:6" s="470" customFormat="1" ht="14.25" customHeight="1">
      <c r="A627" s="474"/>
      <c r="B627" s="463"/>
      <c r="C627" s="479"/>
      <c r="D627" s="676"/>
      <c r="F627" s="663"/>
    </row>
    <row r="628" spans="1:6" s="470" customFormat="1" ht="14.25" customHeight="1">
      <c r="A628" s="474"/>
      <c r="B628" s="463"/>
      <c r="C628" s="479"/>
      <c r="D628" s="676"/>
      <c r="F628" s="663"/>
    </row>
    <row r="629" spans="1:6" s="470" customFormat="1" ht="14.25" customHeight="1">
      <c r="A629" s="474"/>
      <c r="B629" s="463"/>
      <c r="C629" s="479"/>
      <c r="D629" s="676"/>
      <c r="F629" s="663"/>
    </row>
    <row r="630" spans="1:6" s="470" customFormat="1" ht="14.25" customHeight="1">
      <c r="A630" s="474"/>
      <c r="B630" s="463"/>
      <c r="C630" s="479"/>
      <c r="D630" s="676"/>
      <c r="F630" s="663"/>
    </row>
    <row r="631" spans="1:6" s="470" customFormat="1" ht="14.25" customHeight="1">
      <c r="A631" s="474"/>
      <c r="B631" s="463"/>
      <c r="C631" s="479"/>
      <c r="D631" s="676"/>
      <c r="F631" s="663"/>
    </row>
    <row r="632" spans="1:6" s="470" customFormat="1" ht="14.25" customHeight="1">
      <c r="A632" s="474"/>
      <c r="B632" s="463"/>
      <c r="C632" s="479"/>
      <c r="D632" s="676"/>
      <c r="F632" s="663"/>
    </row>
    <row r="633" spans="1:6" s="470" customFormat="1" ht="14.25" customHeight="1">
      <c r="A633" s="474"/>
      <c r="B633" s="463"/>
      <c r="C633" s="479"/>
      <c r="D633" s="676"/>
      <c r="F633" s="663"/>
    </row>
    <row r="634" spans="1:6" s="470" customFormat="1" ht="14.25" customHeight="1">
      <c r="A634" s="474"/>
      <c r="B634" s="463"/>
      <c r="C634" s="479"/>
      <c r="D634" s="676"/>
      <c r="F634" s="663"/>
    </row>
    <row r="635" spans="1:6" s="470" customFormat="1" ht="14.25" customHeight="1">
      <c r="A635" s="474"/>
      <c r="B635" s="463"/>
      <c r="C635" s="479"/>
      <c r="D635" s="676"/>
      <c r="F635" s="663"/>
    </row>
    <row r="636" spans="1:6" s="470" customFormat="1" ht="14.25" customHeight="1">
      <c r="A636" s="474"/>
      <c r="B636" s="463"/>
      <c r="C636" s="479"/>
      <c r="D636" s="676"/>
      <c r="F636" s="663"/>
    </row>
    <row r="637" spans="1:6" s="470" customFormat="1" ht="14.25" customHeight="1">
      <c r="A637" s="474"/>
      <c r="B637" s="463"/>
      <c r="C637" s="479"/>
      <c r="D637" s="676"/>
      <c r="F637" s="663"/>
    </row>
    <row r="638" spans="1:6" s="470" customFormat="1" ht="14.25" customHeight="1">
      <c r="A638" s="474"/>
      <c r="B638" s="463"/>
      <c r="C638" s="479"/>
      <c r="D638" s="676"/>
      <c r="F638" s="663"/>
    </row>
    <row r="639" spans="1:6" s="470" customFormat="1" ht="14.25" customHeight="1">
      <c r="A639" s="474"/>
      <c r="B639" s="463"/>
      <c r="C639" s="479"/>
      <c r="D639" s="676"/>
      <c r="F639" s="663"/>
    </row>
    <row r="640" spans="1:6" s="470" customFormat="1" ht="14.25" customHeight="1">
      <c r="A640" s="474"/>
      <c r="B640" s="463"/>
      <c r="C640" s="479"/>
      <c r="D640" s="676"/>
      <c r="F640" s="663"/>
    </row>
    <row r="641" spans="1:6" s="470" customFormat="1" ht="14.25" customHeight="1">
      <c r="A641" s="474"/>
      <c r="B641" s="463"/>
      <c r="C641" s="479"/>
      <c r="D641" s="676"/>
      <c r="F641" s="663"/>
    </row>
    <row r="642" spans="1:6" s="470" customFormat="1" ht="14.25" customHeight="1">
      <c r="A642" s="474"/>
      <c r="B642" s="463"/>
      <c r="C642" s="479"/>
      <c r="D642" s="676"/>
      <c r="F642" s="663"/>
    </row>
    <row r="643" spans="1:6" s="470" customFormat="1" ht="14.25" customHeight="1">
      <c r="A643" s="474"/>
      <c r="B643" s="463"/>
      <c r="C643" s="479"/>
      <c r="D643" s="676"/>
      <c r="F643" s="663"/>
    </row>
    <row r="644" spans="1:6" s="470" customFormat="1" ht="14.25" customHeight="1">
      <c r="A644" s="474"/>
      <c r="B644" s="463"/>
      <c r="C644" s="479"/>
      <c r="D644" s="676"/>
      <c r="F644" s="663"/>
    </row>
    <row r="645" spans="1:6" s="470" customFormat="1" ht="14.25" customHeight="1">
      <c r="A645" s="474"/>
      <c r="B645" s="463"/>
      <c r="C645" s="479"/>
      <c r="D645" s="676"/>
      <c r="F645" s="663"/>
    </row>
    <row r="646" spans="1:6" s="470" customFormat="1" ht="14.25" customHeight="1">
      <c r="A646" s="460"/>
      <c r="B646" s="461"/>
      <c r="C646" s="461"/>
      <c r="D646" s="676"/>
      <c r="F646" s="663"/>
    </row>
    <row r="647" spans="1:6" s="470" customFormat="1" ht="14.25" customHeight="1">
      <c r="A647" s="460"/>
      <c r="B647" s="461"/>
      <c r="C647" s="461"/>
      <c r="D647" s="676"/>
      <c r="F647" s="663"/>
    </row>
    <row r="648" spans="1:6" s="470" customFormat="1" ht="14.25" customHeight="1">
      <c r="A648" s="460"/>
      <c r="B648" s="461"/>
      <c r="C648" s="461"/>
      <c r="D648" s="676"/>
      <c r="F648" s="663"/>
    </row>
    <row r="649" spans="1:6" s="470" customFormat="1" ht="14.25" customHeight="1">
      <c r="A649" s="460"/>
      <c r="B649" s="461"/>
      <c r="C649" s="461"/>
      <c r="D649" s="676"/>
      <c r="F649" s="663"/>
    </row>
    <row r="650" spans="1:6" s="461" customFormat="1" ht="14.45" customHeight="1">
      <c r="A650" s="460"/>
      <c r="D650" s="665"/>
      <c r="E650" s="665"/>
      <c r="F650" s="666"/>
    </row>
    <row r="651" spans="1:6" s="461" customFormat="1" ht="14.45" customHeight="1">
      <c r="A651" s="460"/>
      <c r="D651" s="665"/>
      <c r="E651" s="665"/>
      <c r="F651" s="666"/>
    </row>
    <row r="652" spans="1:6" s="461" customFormat="1" ht="14.45" customHeight="1">
      <c r="A652" s="460"/>
      <c r="D652" s="665"/>
      <c r="E652" s="665"/>
      <c r="F652" s="666"/>
    </row>
    <row r="653" spans="1:6" s="461" customFormat="1" ht="14.45" customHeight="1">
      <c r="A653" s="460"/>
      <c r="B653" s="482"/>
      <c r="D653" s="665"/>
      <c r="E653" s="665"/>
      <c r="F653" s="666"/>
    </row>
    <row r="654" spans="1:6" s="461" customFormat="1" ht="14.45" customHeight="1">
      <c r="A654" s="468"/>
      <c r="B654" s="469"/>
      <c r="C654" s="469"/>
      <c r="D654" s="665"/>
      <c r="E654" s="665"/>
      <c r="F654" s="666"/>
    </row>
    <row r="655" spans="1:6" s="461" customFormat="1" ht="14.45" customHeight="1">
      <c r="A655" s="468"/>
      <c r="B655" s="469"/>
      <c r="C655" s="469"/>
      <c r="D655" s="665"/>
      <c r="E655" s="665"/>
      <c r="F655" s="666"/>
    </row>
    <row r="656" spans="1:6" s="461" customFormat="1" ht="14.45" customHeight="1">
      <c r="A656" s="468"/>
      <c r="B656" s="469"/>
      <c r="C656" s="469"/>
      <c r="D656" s="665"/>
      <c r="E656" s="665"/>
      <c r="F656" s="666"/>
    </row>
    <row r="657" spans="1:6" s="461" customFormat="1" ht="14.45" customHeight="1">
      <c r="A657" s="468"/>
      <c r="B657" s="469"/>
      <c r="C657" s="469"/>
      <c r="D657" s="665"/>
      <c r="E657" s="665"/>
      <c r="F657" s="666"/>
    </row>
    <row r="658" spans="1:6" s="469" customFormat="1" ht="14.45" customHeight="1">
      <c r="A658" s="468"/>
      <c r="D658" s="672"/>
      <c r="E658" s="672"/>
      <c r="F658" s="673"/>
    </row>
    <row r="659" spans="1:6" s="469" customFormat="1" ht="14.45" customHeight="1">
      <c r="A659" s="468"/>
      <c r="D659" s="672"/>
      <c r="E659" s="672"/>
      <c r="F659" s="673"/>
    </row>
    <row r="660" spans="1:6" s="469" customFormat="1" ht="14.45" customHeight="1">
      <c r="A660" s="468"/>
      <c r="D660" s="672"/>
      <c r="E660" s="672"/>
      <c r="F660" s="673"/>
    </row>
    <row r="661" spans="1:6" s="469" customFormat="1" ht="14.45" customHeight="1">
      <c r="A661" s="468"/>
      <c r="D661" s="672"/>
      <c r="E661" s="672"/>
      <c r="F661" s="673"/>
    </row>
    <row r="662" spans="1:6" s="469" customFormat="1" ht="14.45" customHeight="1">
      <c r="A662" s="468"/>
      <c r="D662" s="672"/>
      <c r="E662" s="672"/>
      <c r="F662" s="673"/>
    </row>
    <row r="663" spans="1:6" s="469" customFormat="1" ht="14.45" customHeight="1">
      <c r="A663" s="468"/>
      <c r="D663" s="672"/>
      <c r="E663" s="672"/>
      <c r="F663" s="673"/>
    </row>
    <row r="664" spans="1:6" s="469" customFormat="1" ht="14.45" customHeight="1">
      <c r="A664" s="468"/>
      <c r="D664" s="672"/>
      <c r="E664" s="672"/>
      <c r="F664" s="673"/>
    </row>
    <row r="665" spans="1:6" s="469" customFormat="1" ht="14.45" customHeight="1">
      <c r="A665" s="468"/>
      <c r="D665" s="672"/>
      <c r="E665" s="672"/>
      <c r="F665" s="673"/>
    </row>
    <row r="666" spans="1:6" s="469" customFormat="1" ht="14.45" customHeight="1">
      <c r="A666" s="468"/>
      <c r="D666" s="672"/>
      <c r="E666" s="672"/>
      <c r="F666" s="673"/>
    </row>
    <row r="667" spans="1:6" s="469" customFormat="1" ht="14.45" customHeight="1">
      <c r="A667" s="468"/>
      <c r="D667" s="672"/>
      <c r="E667" s="672"/>
      <c r="F667" s="673"/>
    </row>
    <row r="668" spans="1:6" s="469" customFormat="1" ht="14.45" customHeight="1">
      <c r="A668" s="468"/>
      <c r="D668" s="672"/>
      <c r="E668" s="672"/>
      <c r="F668" s="673"/>
    </row>
    <row r="669" spans="1:6" s="469" customFormat="1" ht="14.45" customHeight="1">
      <c r="A669" s="468"/>
      <c r="D669" s="672"/>
      <c r="E669" s="672"/>
      <c r="F669" s="673"/>
    </row>
    <row r="670" spans="1:6" s="469" customFormat="1" ht="14.45" customHeight="1">
      <c r="A670" s="468"/>
      <c r="D670" s="672"/>
      <c r="E670" s="672"/>
      <c r="F670" s="673"/>
    </row>
    <row r="671" spans="1:6" s="469" customFormat="1" ht="14.45" customHeight="1">
      <c r="A671" s="468"/>
      <c r="D671" s="672"/>
      <c r="E671" s="672"/>
      <c r="F671" s="673"/>
    </row>
    <row r="672" spans="1:6" s="469" customFormat="1" ht="14.45" customHeight="1">
      <c r="A672" s="468"/>
      <c r="D672" s="672"/>
      <c r="E672" s="672"/>
      <c r="F672" s="673"/>
    </row>
    <row r="673" spans="1:6" s="469" customFormat="1" ht="14.45" customHeight="1">
      <c r="A673" s="468"/>
      <c r="D673" s="672"/>
      <c r="E673" s="672"/>
      <c r="F673" s="673"/>
    </row>
    <row r="674" spans="1:6" s="469" customFormat="1" ht="14.45" customHeight="1">
      <c r="A674" s="468"/>
      <c r="D674" s="672"/>
      <c r="E674" s="672"/>
      <c r="F674" s="673"/>
    </row>
    <row r="675" spans="1:6" s="469" customFormat="1" ht="14.45" customHeight="1">
      <c r="A675" s="468"/>
      <c r="D675" s="672"/>
      <c r="E675" s="672"/>
      <c r="F675" s="673"/>
    </row>
    <row r="676" spans="1:6" s="469" customFormat="1" ht="14.45" customHeight="1">
      <c r="A676" s="468"/>
      <c r="D676" s="672"/>
      <c r="E676" s="672"/>
      <c r="F676" s="673"/>
    </row>
    <row r="677" spans="1:6" s="469" customFormat="1" ht="14.45" customHeight="1">
      <c r="A677" s="483"/>
      <c r="B677" s="479"/>
      <c r="C677" s="479"/>
      <c r="D677" s="672"/>
      <c r="E677" s="672"/>
      <c r="F677" s="673"/>
    </row>
    <row r="678" spans="1:6" s="469" customFormat="1" ht="14.45" customHeight="1">
      <c r="A678" s="483"/>
      <c r="B678" s="479"/>
      <c r="C678" s="479"/>
      <c r="D678" s="672"/>
      <c r="E678" s="672"/>
      <c r="F678" s="673"/>
    </row>
    <row r="679" spans="1:6" s="469" customFormat="1" ht="14.45" customHeight="1">
      <c r="A679" s="483"/>
      <c r="B679" s="479"/>
      <c r="C679" s="479"/>
      <c r="D679" s="672"/>
      <c r="E679" s="672"/>
      <c r="F679" s="673"/>
    </row>
    <row r="680" spans="1:6" s="469" customFormat="1" ht="14.45" customHeight="1">
      <c r="A680" s="484"/>
      <c r="B680" s="484"/>
      <c r="C680" s="484"/>
      <c r="D680" s="672"/>
      <c r="E680" s="672"/>
      <c r="F680" s="673"/>
    </row>
    <row r="681" spans="1:6" s="479" customFormat="1" ht="14.45" customHeight="1">
      <c r="A681" s="468"/>
      <c r="B681" s="469"/>
      <c r="C681" s="469"/>
    </row>
    <row r="682" spans="1:6" s="479" customFormat="1" ht="14.45" customHeight="1">
      <c r="A682" s="468"/>
      <c r="B682" s="469"/>
      <c r="C682" s="469"/>
    </row>
    <row r="683" spans="1:6" s="479" customFormat="1" ht="14.45" customHeight="1">
      <c r="A683" s="468"/>
      <c r="B683" s="469"/>
      <c r="C683" s="469"/>
    </row>
    <row r="684" spans="1:6" s="484" customFormat="1" ht="14.45" customHeight="1">
      <c r="A684" s="468"/>
      <c r="B684" s="469"/>
      <c r="C684" s="469"/>
    </row>
    <row r="685" spans="1:6" s="469" customFormat="1" ht="14.45" customHeight="1">
      <c r="A685" s="468"/>
      <c r="D685" s="672"/>
      <c r="E685" s="672"/>
      <c r="F685" s="673"/>
    </row>
    <row r="686" spans="1:6" s="469" customFormat="1" ht="14.45" customHeight="1">
      <c r="A686" s="466"/>
      <c r="B686" s="467"/>
      <c r="C686" s="467"/>
      <c r="D686" s="672"/>
      <c r="E686" s="672"/>
      <c r="F686" s="673"/>
    </row>
    <row r="687" spans="1:6" s="469" customFormat="1" ht="14.45" customHeight="1">
      <c r="A687" s="468"/>
      <c r="D687" s="672"/>
      <c r="E687" s="672"/>
      <c r="F687" s="673"/>
    </row>
    <row r="688" spans="1:6" s="469" customFormat="1" ht="14.45" customHeight="1">
      <c r="A688" s="468"/>
      <c r="D688" s="672"/>
      <c r="E688" s="672"/>
      <c r="F688" s="673"/>
    </row>
    <row r="689" spans="1:6" s="469" customFormat="1" ht="14.45" customHeight="1">
      <c r="A689" s="468"/>
      <c r="D689" s="672"/>
      <c r="E689" s="672"/>
      <c r="F689" s="673"/>
    </row>
    <row r="690" spans="1:6" s="467" customFormat="1" ht="14.45" customHeight="1">
      <c r="A690" s="468"/>
      <c r="B690" s="469"/>
      <c r="C690" s="469"/>
      <c r="D690" s="670"/>
      <c r="E690" s="670"/>
      <c r="F690" s="671"/>
    </row>
    <row r="691" spans="1:6" s="469" customFormat="1" ht="14.45" customHeight="1">
      <c r="A691" s="468"/>
      <c r="D691" s="672"/>
      <c r="E691" s="672"/>
      <c r="F691" s="673"/>
    </row>
    <row r="692" spans="1:6" s="469" customFormat="1" ht="14.45" customHeight="1">
      <c r="A692" s="468"/>
      <c r="D692" s="672"/>
      <c r="E692" s="672"/>
      <c r="F692" s="673"/>
    </row>
    <row r="693" spans="1:6" s="469" customFormat="1" ht="14.45" customHeight="1">
      <c r="A693" s="468"/>
      <c r="D693" s="672"/>
      <c r="E693" s="672"/>
      <c r="F693" s="673"/>
    </row>
    <row r="694" spans="1:6" s="469" customFormat="1" ht="14.45" customHeight="1">
      <c r="A694" s="468"/>
      <c r="D694" s="672"/>
      <c r="E694" s="672"/>
      <c r="F694" s="673"/>
    </row>
    <row r="695" spans="1:6" s="469" customFormat="1" ht="14.45" customHeight="1">
      <c r="A695" s="468"/>
      <c r="D695" s="672"/>
      <c r="E695" s="672"/>
      <c r="F695" s="673"/>
    </row>
    <row r="696" spans="1:6" s="469" customFormat="1" ht="14.45" customHeight="1">
      <c r="A696" s="468"/>
      <c r="D696" s="672"/>
      <c r="E696" s="672"/>
      <c r="F696" s="673"/>
    </row>
    <row r="697" spans="1:6" s="469" customFormat="1" ht="14.45" customHeight="1">
      <c r="A697" s="468"/>
      <c r="D697" s="672"/>
      <c r="E697" s="672"/>
      <c r="F697" s="673"/>
    </row>
    <row r="698" spans="1:6" s="469" customFormat="1" ht="14.45" customHeight="1">
      <c r="A698" s="468"/>
      <c r="D698" s="672"/>
      <c r="E698" s="672"/>
      <c r="F698" s="673"/>
    </row>
    <row r="699" spans="1:6" s="469" customFormat="1" ht="14.45" customHeight="1">
      <c r="A699" s="468"/>
      <c r="D699" s="672"/>
      <c r="E699" s="672"/>
      <c r="F699" s="673"/>
    </row>
    <row r="700" spans="1:6" s="469" customFormat="1" ht="14.45" customHeight="1">
      <c r="A700" s="468"/>
      <c r="D700" s="672"/>
      <c r="E700" s="672"/>
      <c r="F700" s="673"/>
    </row>
    <row r="701" spans="1:6" s="469" customFormat="1" ht="14.45" customHeight="1">
      <c r="A701" s="468"/>
      <c r="D701" s="672"/>
      <c r="E701" s="672"/>
      <c r="F701" s="673"/>
    </row>
    <row r="702" spans="1:6" s="469" customFormat="1" ht="14.45" customHeight="1">
      <c r="A702" s="468"/>
      <c r="D702" s="672"/>
      <c r="E702" s="672"/>
      <c r="F702" s="673"/>
    </row>
    <row r="703" spans="1:6" s="469" customFormat="1" ht="14.45" customHeight="1">
      <c r="A703" s="468"/>
      <c r="D703" s="672"/>
      <c r="E703" s="672"/>
      <c r="F703" s="673"/>
    </row>
    <row r="704" spans="1:6" s="469" customFormat="1" ht="14.45" customHeight="1">
      <c r="A704" s="468"/>
      <c r="D704" s="672"/>
      <c r="E704" s="672"/>
      <c r="F704" s="673"/>
    </row>
    <row r="705" spans="1:6" s="469" customFormat="1" ht="14.45" customHeight="1">
      <c r="A705" s="468"/>
      <c r="D705" s="672"/>
      <c r="E705" s="672"/>
      <c r="F705" s="673"/>
    </row>
    <row r="706" spans="1:6" s="469" customFormat="1" ht="14.45" customHeight="1">
      <c r="A706" s="468"/>
      <c r="D706" s="672"/>
      <c r="E706" s="672"/>
      <c r="F706" s="673"/>
    </row>
    <row r="707" spans="1:6" s="469" customFormat="1" ht="14.45" customHeight="1">
      <c r="A707" s="468"/>
      <c r="D707" s="672"/>
      <c r="E707" s="672"/>
      <c r="F707" s="673"/>
    </row>
    <row r="708" spans="1:6" s="469" customFormat="1" ht="14.45" customHeight="1">
      <c r="A708" s="468"/>
      <c r="D708" s="672"/>
      <c r="E708" s="672"/>
      <c r="F708" s="673"/>
    </row>
    <row r="709" spans="1:6" s="469" customFormat="1" ht="14.45" customHeight="1">
      <c r="A709" s="468"/>
      <c r="D709" s="672"/>
      <c r="E709" s="672"/>
      <c r="F709" s="673"/>
    </row>
    <row r="710" spans="1:6" s="469" customFormat="1" ht="14.45" customHeight="1">
      <c r="A710" s="468"/>
      <c r="D710" s="672"/>
      <c r="E710" s="672"/>
      <c r="F710" s="673"/>
    </row>
    <row r="711" spans="1:6" s="469" customFormat="1" ht="14.45" customHeight="1">
      <c r="A711" s="462"/>
      <c r="B711" s="463"/>
      <c r="C711" s="463"/>
      <c r="D711" s="672"/>
      <c r="E711" s="672"/>
      <c r="F711" s="673"/>
    </row>
    <row r="712" spans="1:6" s="469" customFormat="1" ht="14.45" customHeight="1">
      <c r="A712" s="462"/>
      <c r="B712" s="463"/>
      <c r="C712" s="463"/>
      <c r="D712" s="672"/>
      <c r="E712" s="672"/>
      <c r="F712" s="673"/>
    </row>
    <row r="713" spans="1:6" s="469" customFormat="1" ht="14.45" customHeight="1">
      <c r="A713" s="462"/>
      <c r="B713" s="463"/>
      <c r="C713" s="463"/>
      <c r="D713" s="672"/>
      <c r="E713" s="672"/>
      <c r="F713" s="673"/>
    </row>
    <row r="714" spans="1:6" s="469" customFormat="1" ht="14.45" customHeight="1">
      <c r="A714" s="462"/>
      <c r="B714" s="463"/>
      <c r="C714" s="463"/>
      <c r="D714" s="672"/>
      <c r="E714" s="672"/>
      <c r="F714" s="673"/>
    </row>
    <row r="715" spans="1:6" s="463" customFormat="1" ht="14.45" customHeight="1">
      <c r="A715" s="462"/>
      <c r="D715" s="663"/>
      <c r="E715" s="663"/>
      <c r="F715" s="664"/>
    </row>
    <row r="716" spans="1:6" s="463" customFormat="1" ht="14.45" customHeight="1">
      <c r="A716" s="462"/>
      <c r="D716" s="663"/>
      <c r="E716" s="663"/>
      <c r="F716" s="664"/>
    </row>
    <row r="717" spans="1:6" s="463" customFormat="1" ht="14.45" customHeight="1">
      <c r="A717" s="462"/>
      <c r="D717" s="663"/>
      <c r="E717" s="663"/>
      <c r="F717" s="664"/>
    </row>
    <row r="718" spans="1:6" s="463" customFormat="1" ht="14.45" customHeight="1">
      <c r="A718" s="462"/>
      <c r="D718" s="663"/>
      <c r="E718" s="663"/>
      <c r="F718" s="664"/>
    </row>
    <row r="719" spans="1:6" s="463" customFormat="1" ht="14.45" customHeight="1">
      <c r="A719" s="462"/>
      <c r="D719" s="663"/>
      <c r="E719" s="663"/>
      <c r="F719" s="664"/>
    </row>
    <row r="720" spans="1:6" s="463" customFormat="1" ht="14.45" customHeight="1">
      <c r="A720" s="462"/>
      <c r="D720" s="663"/>
      <c r="E720" s="663"/>
      <c r="F720" s="664"/>
    </row>
    <row r="721" spans="1:6" s="463" customFormat="1" ht="14.45" customHeight="1">
      <c r="A721" s="462"/>
      <c r="D721" s="663"/>
      <c r="E721" s="663"/>
      <c r="F721" s="664"/>
    </row>
    <row r="722" spans="1:6" s="463" customFormat="1" ht="14.45" customHeight="1">
      <c r="A722" s="462"/>
      <c r="D722" s="663"/>
      <c r="E722" s="663"/>
      <c r="F722" s="664"/>
    </row>
    <row r="723" spans="1:6" s="463" customFormat="1" ht="14.45" customHeight="1">
      <c r="A723" s="462"/>
      <c r="D723" s="663"/>
      <c r="E723" s="663"/>
      <c r="F723" s="664"/>
    </row>
    <row r="724" spans="1:6" s="463" customFormat="1" ht="14.45" customHeight="1">
      <c r="A724" s="462"/>
      <c r="D724" s="663"/>
      <c r="E724" s="663"/>
      <c r="F724" s="664"/>
    </row>
    <row r="725" spans="1:6" s="463" customFormat="1" ht="14.45" customHeight="1">
      <c r="A725" s="462"/>
      <c r="D725" s="663"/>
      <c r="E725" s="663"/>
      <c r="F725" s="664"/>
    </row>
    <row r="726" spans="1:6" s="463" customFormat="1" ht="14.45" customHeight="1">
      <c r="A726" s="462"/>
      <c r="D726" s="663"/>
      <c r="E726" s="663"/>
      <c r="F726" s="664"/>
    </row>
    <row r="727" spans="1:6" s="463" customFormat="1" ht="14.45" customHeight="1">
      <c r="A727" s="462"/>
      <c r="D727" s="663"/>
      <c r="E727" s="663"/>
      <c r="F727" s="664"/>
    </row>
    <row r="728" spans="1:6" s="463" customFormat="1" ht="14.45" customHeight="1">
      <c r="A728" s="462"/>
      <c r="D728" s="663"/>
      <c r="E728" s="663"/>
      <c r="F728" s="664"/>
    </row>
    <row r="729" spans="1:6" s="463" customFormat="1" ht="14.45" customHeight="1">
      <c r="A729" s="462"/>
      <c r="D729" s="663"/>
      <c r="E729" s="663"/>
      <c r="F729" s="664"/>
    </row>
    <row r="730" spans="1:6" s="463" customFormat="1" ht="14.45" customHeight="1">
      <c r="A730" s="462"/>
      <c r="D730" s="663"/>
      <c r="E730" s="663"/>
      <c r="F730" s="664"/>
    </row>
    <row r="731" spans="1:6" s="463" customFormat="1" ht="14.45" customHeight="1">
      <c r="A731" s="462"/>
      <c r="D731" s="663"/>
      <c r="E731" s="663"/>
      <c r="F731" s="664"/>
    </row>
    <row r="732" spans="1:6" s="463" customFormat="1" ht="14.45" customHeight="1">
      <c r="A732" s="462"/>
      <c r="D732" s="663"/>
      <c r="E732" s="663"/>
      <c r="F732" s="664"/>
    </row>
    <row r="733" spans="1:6" s="463" customFormat="1" ht="14.45" customHeight="1">
      <c r="A733" s="462"/>
      <c r="D733" s="663"/>
      <c r="E733" s="663"/>
      <c r="F733" s="664"/>
    </row>
    <row r="734" spans="1:6" s="463" customFormat="1" ht="14.45" customHeight="1">
      <c r="A734" s="462"/>
      <c r="D734" s="663"/>
      <c r="E734" s="663"/>
      <c r="F734" s="664"/>
    </row>
    <row r="735" spans="1:6" s="463" customFormat="1" ht="14.45" customHeight="1">
      <c r="A735" s="462"/>
      <c r="D735" s="663"/>
      <c r="E735" s="663"/>
      <c r="F735" s="664"/>
    </row>
    <row r="736" spans="1:6" s="463" customFormat="1" ht="14.45" customHeight="1">
      <c r="A736" s="462"/>
      <c r="D736" s="663"/>
      <c r="E736" s="663"/>
      <c r="F736" s="664"/>
    </row>
    <row r="737" spans="1:6" s="463" customFormat="1" ht="14.45" customHeight="1">
      <c r="A737" s="462"/>
      <c r="D737" s="663"/>
      <c r="E737" s="663"/>
      <c r="F737" s="664"/>
    </row>
    <row r="738" spans="1:6" s="463" customFormat="1" ht="14.45" customHeight="1">
      <c r="A738" s="462"/>
      <c r="D738" s="663"/>
      <c r="E738" s="663"/>
      <c r="F738" s="664"/>
    </row>
    <row r="739" spans="1:6" s="463" customFormat="1" ht="14.45" customHeight="1">
      <c r="A739" s="462"/>
      <c r="D739" s="663"/>
      <c r="E739" s="663"/>
      <c r="F739" s="664"/>
    </row>
    <row r="740" spans="1:6" s="463" customFormat="1" ht="14.45" customHeight="1">
      <c r="A740" s="462"/>
      <c r="D740" s="663"/>
      <c r="E740" s="663"/>
      <c r="F740" s="664"/>
    </row>
    <row r="741" spans="1:6" s="463" customFormat="1" ht="14.45" customHeight="1">
      <c r="A741" s="462"/>
      <c r="D741" s="663"/>
      <c r="E741" s="663"/>
      <c r="F741" s="664"/>
    </row>
    <row r="742" spans="1:6" s="463" customFormat="1" ht="14.45" customHeight="1">
      <c r="A742" s="462"/>
      <c r="D742" s="663"/>
      <c r="E742" s="663"/>
      <c r="F742" s="664"/>
    </row>
    <row r="743" spans="1:6" s="463" customFormat="1" ht="14.45" customHeight="1">
      <c r="A743" s="462"/>
      <c r="D743" s="663"/>
      <c r="E743" s="663"/>
      <c r="F743" s="664"/>
    </row>
    <row r="744" spans="1:6" s="463" customFormat="1" ht="14.45" customHeight="1">
      <c r="A744" s="462"/>
      <c r="D744" s="663"/>
      <c r="E744" s="663"/>
      <c r="F744" s="664"/>
    </row>
    <row r="745" spans="1:6" s="463" customFormat="1" ht="14.45" customHeight="1">
      <c r="A745" s="462"/>
      <c r="D745" s="663"/>
      <c r="E745" s="663"/>
      <c r="F745" s="664"/>
    </row>
    <row r="746" spans="1:6" s="463" customFormat="1" ht="14.45" customHeight="1">
      <c r="A746" s="462"/>
      <c r="D746" s="663"/>
      <c r="E746" s="663"/>
      <c r="F746" s="664"/>
    </row>
    <row r="747" spans="1:6" s="463" customFormat="1" ht="14.45" customHeight="1">
      <c r="A747" s="462"/>
      <c r="D747" s="663"/>
      <c r="E747" s="663"/>
      <c r="F747" s="664"/>
    </row>
    <row r="748" spans="1:6" s="463" customFormat="1" ht="14.45" customHeight="1">
      <c r="A748" s="462"/>
      <c r="D748" s="663"/>
      <c r="E748" s="663"/>
      <c r="F748" s="664"/>
    </row>
    <row r="749" spans="1:6" s="463" customFormat="1" ht="14.45" customHeight="1">
      <c r="A749" s="462"/>
      <c r="D749" s="663"/>
      <c r="E749" s="663"/>
      <c r="F749" s="664"/>
    </row>
    <row r="750" spans="1:6" s="463" customFormat="1" ht="14.45" customHeight="1">
      <c r="A750" s="462"/>
      <c r="D750" s="663"/>
      <c r="E750" s="663"/>
      <c r="F750" s="664"/>
    </row>
    <row r="751" spans="1:6" s="463" customFormat="1" ht="14.45" customHeight="1">
      <c r="A751" s="462"/>
      <c r="D751" s="663"/>
      <c r="E751" s="663"/>
      <c r="F751" s="664"/>
    </row>
    <row r="752" spans="1:6" s="463" customFormat="1" ht="14.45" customHeight="1">
      <c r="A752" s="462"/>
      <c r="D752" s="663"/>
      <c r="E752" s="663"/>
      <c r="F752" s="664"/>
    </row>
    <row r="753" spans="1:6" s="463" customFormat="1" ht="14.45" customHeight="1">
      <c r="A753" s="462"/>
      <c r="D753" s="663"/>
      <c r="E753" s="663"/>
      <c r="F753" s="664"/>
    </row>
    <row r="754" spans="1:6" s="463" customFormat="1" ht="14.45" customHeight="1">
      <c r="A754" s="462"/>
      <c r="D754" s="663"/>
      <c r="E754" s="663"/>
      <c r="F754" s="664"/>
    </row>
    <row r="755" spans="1:6" s="463" customFormat="1" ht="14.45" customHeight="1">
      <c r="A755" s="462"/>
      <c r="D755" s="663"/>
      <c r="E755" s="663"/>
      <c r="F755" s="664"/>
    </row>
    <row r="756" spans="1:6" s="463" customFormat="1" ht="14.45" customHeight="1">
      <c r="A756" s="462"/>
      <c r="D756" s="663"/>
      <c r="E756" s="663"/>
      <c r="F756" s="664"/>
    </row>
    <row r="757" spans="1:6" s="463" customFormat="1" ht="14.45" customHeight="1">
      <c r="A757" s="462"/>
      <c r="D757" s="663"/>
      <c r="E757" s="663"/>
      <c r="F757" s="664"/>
    </row>
    <row r="758" spans="1:6" s="463" customFormat="1" ht="14.45" customHeight="1">
      <c r="A758" s="462"/>
      <c r="D758" s="663"/>
      <c r="E758" s="663"/>
      <c r="F758" s="664"/>
    </row>
    <row r="759" spans="1:6" s="463" customFormat="1" ht="14.45" customHeight="1">
      <c r="A759" s="462"/>
      <c r="D759" s="663"/>
      <c r="E759" s="663"/>
      <c r="F759" s="664"/>
    </row>
    <row r="760" spans="1:6" s="463" customFormat="1" ht="14.45" customHeight="1">
      <c r="A760" s="462"/>
      <c r="D760" s="663"/>
      <c r="E760" s="663"/>
      <c r="F760" s="664"/>
    </row>
    <row r="761" spans="1:6" s="463" customFormat="1" ht="14.45" customHeight="1">
      <c r="A761" s="462"/>
      <c r="D761" s="663"/>
      <c r="E761" s="663"/>
      <c r="F761" s="664"/>
    </row>
    <row r="762" spans="1:6" s="463" customFormat="1" ht="14.45" customHeight="1">
      <c r="A762" s="462"/>
      <c r="D762" s="663"/>
      <c r="E762" s="663"/>
      <c r="F762" s="664"/>
    </row>
    <row r="763" spans="1:6" s="463" customFormat="1" ht="14.45" customHeight="1">
      <c r="A763" s="462"/>
      <c r="D763" s="663"/>
      <c r="E763" s="663"/>
      <c r="F763" s="664"/>
    </row>
    <row r="764" spans="1:6" s="463" customFormat="1" ht="14.45" customHeight="1">
      <c r="A764" s="462"/>
      <c r="D764" s="663"/>
      <c r="E764" s="663"/>
      <c r="F764" s="664"/>
    </row>
    <row r="765" spans="1:6" s="463" customFormat="1" ht="14.45" customHeight="1">
      <c r="A765" s="462"/>
      <c r="D765" s="663"/>
      <c r="E765" s="663"/>
      <c r="F765" s="664"/>
    </row>
    <row r="766" spans="1:6" s="463" customFormat="1" ht="14.45" customHeight="1">
      <c r="A766" s="462"/>
      <c r="D766" s="663"/>
      <c r="E766" s="663"/>
      <c r="F766" s="664"/>
    </row>
    <row r="767" spans="1:6" s="463" customFormat="1" ht="14.45" customHeight="1">
      <c r="A767" s="462"/>
      <c r="D767" s="663"/>
      <c r="E767" s="663"/>
      <c r="F767" s="664"/>
    </row>
    <row r="768" spans="1:6" s="463" customFormat="1" ht="14.45" customHeight="1">
      <c r="A768" s="462"/>
      <c r="D768" s="663"/>
      <c r="E768" s="663"/>
      <c r="F768" s="664"/>
    </row>
    <row r="769" spans="1:6" s="463" customFormat="1" ht="14.45" customHeight="1">
      <c r="A769" s="462"/>
      <c r="D769" s="663"/>
      <c r="E769" s="663"/>
      <c r="F769" s="664"/>
    </row>
    <row r="770" spans="1:6" s="463" customFormat="1" ht="14.45" customHeight="1">
      <c r="A770" s="462"/>
      <c r="D770" s="663"/>
      <c r="E770" s="663"/>
      <c r="F770" s="664"/>
    </row>
    <row r="771" spans="1:6" s="463" customFormat="1" ht="14.45" customHeight="1">
      <c r="A771" s="462"/>
      <c r="D771" s="663"/>
      <c r="E771" s="663"/>
      <c r="F771" s="664"/>
    </row>
    <row r="772" spans="1:6" s="463" customFormat="1" ht="14.45" customHeight="1">
      <c r="A772" s="462"/>
      <c r="D772" s="663"/>
      <c r="E772" s="663"/>
      <c r="F772" s="664"/>
    </row>
    <row r="773" spans="1:6" s="463" customFormat="1" ht="14.45" customHeight="1">
      <c r="A773" s="462"/>
      <c r="D773" s="663"/>
      <c r="E773" s="663"/>
      <c r="F773" s="664"/>
    </row>
    <row r="774" spans="1:6" s="463" customFormat="1" ht="14.45" customHeight="1">
      <c r="A774" s="462"/>
      <c r="D774" s="663"/>
      <c r="E774" s="663"/>
      <c r="F774" s="664"/>
    </row>
    <row r="775" spans="1:6" s="463" customFormat="1" ht="14.45" customHeight="1">
      <c r="A775" s="462"/>
      <c r="D775" s="663"/>
      <c r="E775" s="663"/>
      <c r="F775" s="664"/>
    </row>
    <row r="776" spans="1:6" s="463" customFormat="1" ht="14.45" customHeight="1">
      <c r="A776" s="462"/>
      <c r="D776" s="663"/>
      <c r="E776" s="663"/>
      <c r="F776" s="664"/>
    </row>
    <row r="777" spans="1:6" s="463" customFormat="1" ht="14.45" customHeight="1">
      <c r="A777" s="462"/>
      <c r="D777" s="663"/>
      <c r="E777" s="663"/>
      <c r="F777" s="664"/>
    </row>
    <row r="778" spans="1:6" s="463" customFormat="1" ht="14.45" customHeight="1">
      <c r="A778" s="462"/>
      <c r="D778" s="663"/>
      <c r="E778" s="663"/>
      <c r="F778" s="664"/>
    </row>
    <row r="779" spans="1:6" s="463" customFormat="1" ht="14.45" customHeight="1">
      <c r="A779" s="462"/>
      <c r="D779" s="663"/>
      <c r="E779" s="663"/>
      <c r="F779" s="664"/>
    </row>
    <row r="780" spans="1:6" s="463" customFormat="1" ht="14.45" customHeight="1">
      <c r="A780" s="462"/>
      <c r="D780" s="663"/>
      <c r="E780" s="663"/>
      <c r="F780" s="664"/>
    </row>
    <row r="781" spans="1:6" s="463" customFormat="1" ht="14.45" customHeight="1">
      <c r="A781" s="462"/>
      <c r="D781" s="663"/>
      <c r="E781" s="663"/>
      <c r="F781" s="664"/>
    </row>
    <row r="782" spans="1:6" s="463" customFormat="1" ht="14.45" customHeight="1">
      <c r="A782" s="462"/>
      <c r="D782" s="663"/>
      <c r="E782" s="663"/>
      <c r="F782" s="664"/>
    </row>
    <row r="783" spans="1:6" s="463" customFormat="1" ht="14.45" customHeight="1">
      <c r="A783" s="462"/>
      <c r="D783" s="663"/>
      <c r="E783" s="663"/>
      <c r="F783" s="664"/>
    </row>
    <row r="784" spans="1:6" s="463" customFormat="1" ht="14.45" customHeight="1">
      <c r="A784" s="462"/>
      <c r="D784" s="663"/>
      <c r="E784" s="663"/>
      <c r="F784" s="664"/>
    </row>
    <row r="785" spans="1:6" s="463" customFormat="1" ht="14.45" customHeight="1">
      <c r="A785" s="462"/>
      <c r="D785" s="663"/>
      <c r="E785" s="663"/>
      <c r="F785" s="664"/>
    </row>
    <row r="786" spans="1:6" s="463" customFormat="1" ht="14.45" customHeight="1">
      <c r="A786" s="462"/>
      <c r="D786" s="663"/>
      <c r="E786" s="663"/>
      <c r="F786" s="664"/>
    </row>
    <row r="787" spans="1:6" s="463" customFormat="1" ht="14.45" customHeight="1">
      <c r="A787" s="462"/>
      <c r="D787" s="663"/>
      <c r="E787" s="663"/>
      <c r="F787" s="664"/>
    </row>
    <row r="788" spans="1:6" s="463" customFormat="1" ht="14.45" customHeight="1">
      <c r="A788" s="462"/>
      <c r="D788" s="663"/>
      <c r="E788" s="663"/>
      <c r="F788" s="664"/>
    </row>
    <row r="789" spans="1:6" s="463" customFormat="1" ht="14.45" customHeight="1">
      <c r="A789" s="462"/>
      <c r="D789" s="663"/>
      <c r="E789" s="663"/>
      <c r="F789" s="664"/>
    </row>
    <row r="790" spans="1:6" s="463" customFormat="1" ht="14.45" customHeight="1">
      <c r="A790" s="462"/>
      <c r="D790" s="663"/>
      <c r="E790" s="663"/>
      <c r="F790" s="664"/>
    </row>
    <row r="791" spans="1:6" s="463" customFormat="1" ht="14.45" customHeight="1">
      <c r="A791" s="462"/>
      <c r="D791" s="663"/>
      <c r="E791" s="663"/>
      <c r="F791" s="664"/>
    </row>
    <row r="792" spans="1:6" s="463" customFormat="1" ht="14.45" customHeight="1">
      <c r="A792" s="462"/>
      <c r="D792" s="663"/>
      <c r="E792" s="663"/>
      <c r="F792" s="664"/>
    </row>
    <row r="793" spans="1:6" s="463" customFormat="1" ht="14.45" customHeight="1">
      <c r="A793" s="462"/>
      <c r="D793" s="663"/>
      <c r="E793" s="663"/>
      <c r="F793" s="664"/>
    </row>
    <row r="794" spans="1:6" s="463" customFormat="1" ht="14.45" customHeight="1">
      <c r="A794" s="462"/>
      <c r="D794" s="663"/>
      <c r="E794" s="663"/>
      <c r="F794" s="664"/>
    </row>
    <row r="795" spans="1:6" s="463" customFormat="1" ht="14.45" customHeight="1">
      <c r="A795" s="462"/>
      <c r="D795" s="663"/>
      <c r="E795" s="663"/>
      <c r="F795" s="664"/>
    </row>
    <row r="796" spans="1:6" s="463" customFormat="1" ht="14.45" customHeight="1">
      <c r="A796" s="462"/>
      <c r="D796" s="663"/>
      <c r="E796" s="663"/>
      <c r="F796" s="664"/>
    </row>
    <row r="797" spans="1:6" s="463" customFormat="1" ht="14.45" customHeight="1">
      <c r="A797" s="462"/>
      <c r="D797" s="663"/>
      <c r="E797" s="663"/>
      <c r="F797" s="664"/>
    </row>
    <row r="798" spans="1:6" s="463" customFormat="1" ht="14.45" customHeight="1">
      <c r="A798" s="462"/>
      <c r="D798" s="663"/>
      <c r="E798" s="663"/>
      <c r="F798" s="664"/>
    </row>
    <row r="799" spans="1:6" s="463" customFormat="1" ht="14.45" customHeight="1">
      <c r="A799" s="462"/>
      <c r="D799" s="663"/>
      <c r="E799" s="663"/>
      <c r="F799" s="664"/>
    </row>
    <row r="800" spans="1:6" s="463" customFormat="1" ht="14.45" customHeight="1">
      <c r="A800" s="462"/>
      <c r="D800" s="663"/>
      <c r="E800" s="663"/>
      <c r="F800" s="664"/>
    </row>
    <row r="801" spans="1:6" s="463" customFormat="1" ht="14.45" customHeight="1">
      <c r="A801" s="462"/>
      <c r="D801" s="663"/>
      <c r="E801" s="663"/>
      <c r="F801" s="664"/>
    </row>
    <row r="802" spans="1:6" s="463" customFormat="1" ht="14.45" customHeight="1">
      <c r="A802" s="462"/>
      <c r="D802" s="663"/>
      <c r="E802" s="663"/>
      <c r="F802" s="664"/>
    </row>
    <row r="803" spans="1:6" s="463" customFormat="1" ht="14.45" customHeight="1">
      <c r="A803" s="462"/>
      <c r="D803" s="663"/>
      <c r="E803" s="663"/>
      <c r="F803" s="664"/>
    </row>
    <row r="804" spans="1:6" s="463" customFormat="1" ht="14.45" customHeight="1">
      <c r="A804" s="462"/>
      <c r="D804" s="663"/>
      <c r="E804" s="663"/>
      <c r="F804" s="664"/>
    </row>
    <row r="805" spans="1:6" s="463" customFormat="1" ht="14.45" customHeight="1">
      <c r="A805" s="462"/>
      <c r="D805" s="663"/>
      <c r="E805" s="663"/>
      <c r="F805" s="664"/>
    </row>
    <row r="806" spans="1:6" s="463" customFormat="1" ht="14.45" customHeight="1">
      <c r="A806" s="462"/>
      <c r="D806" s="663"/>
      <c r="E806" s="663"/>
      <c r="F806" s="664"/>
    </row>
    <row r="807" spans="1:6" s="463" customFormat="1" ht="14.45" customHeight="1">
      <c r="A807" s="462"/>
      <c r="D807" s="663"/>
      <c r="E807" s="663"/>
      <c r="F807" s="664"/>
    </row>
    <row r="808" spans="1:6" s="463" customFormat="1" ht="14.45" customHeight="1">
      <c r="A808" s="462"/>
      <c r="D808" s="663"/>
      <c r="E808" s="663"/>
      <c r="F808" s="664"/>
    </row>
    <row r="809" spans="1:6" s="463" customFormat="1" ht="14.45" customHeight="1">
      <c r="A809" s="462"/>
      <c r="D809" s="663"/>
      <c r="E809" s="663"/>
      <c r="F809" s="664"/>
    </row>
    <row r="810" spans="1:6" s="463" customFormat="1" ht="14.45" customHeight="1">
      <c r="A810" s="462"/>
      <c r="D810" s="663"/>
      <c r="E810" s="663"/>
      <c r="F810" s="664"/>
    </row>
    <row r="811" spans="1:6" s="463" customFormat="1" ht="14.45" customHeight="1">
      <c r="A811" s="462"/>
      <c r="D811" s="663"/>
      <c r="E811" s="663"/>
      <c r="F811" s="664"/>
    </row>
    <row r="812" spans="1:6" s="463" customFormat="1" ht="14.45" customHeight="1">
      <c r="A812" s="462"/>
      <c r="D812" s="663"/>
      <c r="E812" s="663"/>
      <c r="F812" s="664"/>
    </row>
    <row r="813" spans="1:6" s="463" customFormat="1" ht="14.45" customHeight="1">
      <c r="A813" s="462"/>
      <c r="D813" s="663"/>
      <c r="E813" s="663"/>
      <c r="F813" s="664"/>
    </row>
    <row r="814" spans="1:6" s="463" customFormat="1" ht="14.45" customHeight="1">
      <c r="A814" s="462"/>
      <c r="D814" s="663"/>
      <c r="E814" s="663"/>
      <c r="F814" s="664"/>
    </row>
    <row r="815" spans="1:6" s="463" customFormat="1" ht="14.45" customHeight="1">
      <c r="A815" s="462"/>
      <c r="D815" s="663"/>
      <c r="E815" s="663"/>
      <c r="F815" s="664"/>
    </row>
    <row r="816" spans="1:6" s="463" customFormat="1" ht="14.45" customHeight="1">
      <c r="A816" s="462"/>
      <c r="D816" s="663"/>
      <c r="E816" s="663"/>
      <c r="F816" s="664"/>
    </row>
    <row r="817" spans="1:6" s="463" customFormat="1" ht="14.45" customHeight="1">
      <c r="A817" s="462"/>
      <c r="D817" s="663"/>
      <c r="E817" s="663"/>
      <c r="F817" s="664"/>
    </row>
    <row r="818" spans="1:6" s="463" customFormat="1" ht="14.45" customHeight="1">
      <c r="A818" s="462"/>
      <c r="D818" s="663"/>
      <c r="E818" s="663"/>
      <c r="F818" s="664"/>
    </row>
    <row r="819" spans="1:6" s="463" customFormat="1" ht="14.45" customHeight="1">
      <c r="A819" s="462"/>
      <c r="D819" s="663"/>
      <c r="E819" s="663"/>
      <c r="F819" s="664"/>
    </row>
    <row r="820" spans="1:6" s="463" customFormat="1" ht="14.45" customHeight="1">
      <c r="A820" s="462"/>
      <c r="D820" s="663"/>
      <c r="E820" s="663"/>
      <c r="F820" s="664"/>
    </row>
    <row r="821" spans="1:6" s="463" customFormat="1" ht="14.45" customHeight="1">
      <c r="A821" s="462"/>
      <c r="D821" s="663"/>
      <c r="E821" s="663"/>
      <c r="F821" s="664"/>
    </row>
    <row r="822" spans="1:6" s="463" customFormat="1" ht="14.45" customHeight="1">
      <c r="A822" s="462"/>
      <c r="D822" s="663"/>
      <c r="E822" s="663"/>
      <c r="F822" s="664"/>
    </row>
    <row r="823" spans="1:6" s="463" customFormat="1" ht="14.45" customHeight="1">
      <c r="A823" s="462"/>
      <c r="D823" s="663"/>
      <c r="E823" s="663"/>
      <c r="F823" s="664"/>
    </row>
    <row r="824" spans="1:6" s="463" customFormat="1" ht="14.45" customHeight="1">
      <c r="A824" s="462"/>
      <c r="D824" s="663"/>
      <c r="E824" s="663"/>
      <c r="F824" s="664"/>
    </row>
    <row r="825" spans="1:6" s="463" customFormat="1" ht="14.45" customHeight="1">
      <c r="A825" s="462"/>
      <c r="D825" s="663"/>
      <c r="E825" s="663"/>
      <c r="F825" s="664"/>
    </row>
    <row r="826" spans="1:6" s="463" customFormat="1" ht="14.45" customHeight="1">
      <c r="A826" s="462"/>
      <c r="D826" s="663"/>
      <c r="E826" s="663"/>
      <c r="F826" s="664"/>
    </row>
    <row r="827" spans="1:6" s="463" customFormat="1" ht="14.45" customHeight="1">
      <c r="A827" s="462"/>
      <c r="D827" s="663"/>
      <c r="E827" s="663"/>
      <c r="F827" s="664"/>
    </row>
    <row r="828" spans="1:6" s="463" customFormat="1" ht="14.45" customHeight="1">
      <c r="A828" s="462"/>
      <c r="D828" s="663"/>
      <c r="E828" s="663"/>
      <c r="F828" s="664"/>
    </row>
    <row r="829" spans="1:6" s="463" customFormat="1" ht="14.45" customHeight="1">
      <c r="A829" s="462"/>
      <c r="D829" s="663"/>
      <c r="E829" s="663"/>
      <c r="F829" s="664"/>
    </row>
    <row r="830" spans="1:6" s="463" customFormat="1" ht="14.45" customHeight="1">
      <c r="A830" s="462"/>
      <c r="D830" s="663"/>
      <c r="E830" s="663"/>
      <c r="F830" s="664"/>
    </row>
    <row r="831" spans="1:6" s="463" customFormat="1" ht="14.45" customHeight="1">
      <c r="A831" s="462"/>
      <c r="D831" s="663"/>
      <c r="E831" s="663"/>
      <c r="F831" s="664"/>
    </row>
    <row r="832" spans="1:6" s="463" customFormat="1" ht="14.45" customHeight="1">
      <c r="A832" s="462"/>
      <c r="D832" s="663"/>
      <c r="E832" s="663"/>
      <c r="F832" s="664"/>
    </row>
    <row r="833" spans="1:6" s="463" customFormat="1" ht="14.45" customHeight="1">
      <c r="A833" s="462"/>
      <c r="D833" s="663"/>
      <c r="E833" s="663"/>
      <c r="F833" s="664"/>
    </row>
    <row r="834" spans="1:6" s="463" customFormat="1" ht="14.45" customHeight="1">
      <c r="A834" s="462"/>
      <c r="D834" s="663"/>
      <c r="E834" s="663"/>
      <c r="F834" s="664"/>
    </row>
    <row r="835" spans="1:6" s="463" customFormat="1" ht="14.45" customHeight="1">
      <c r="A835" s="462"/>
      <c r="D835" s="663"/>
      <c r="E835" s="663"/>
      <c r="F835" s="664"/>
    </row>
    <row r="836" spans="1:6" s="463" customFormat="1" ht="14.45" customHeight="1">
      <c r="A836" s="462"/>
      <c r="D836" s="663"/>
      <c r="E836" s="663"/>
      <c r="F836" s="664"/>
    </row>
    <row r="837" spans="1:6" s="463" customFormat="1" ht="14.45" customHeight="1">
      <c r="A837" s="462"/>
      <c r="D837" s="663"/>
      <c r="E837" s="663"/>
      <c r="F837" s="664"/>
    </row>
    <row r="838" spans="1:6" s="463" customFormat="1" ht="14.45" customHeight="1">
      <c r="A838" s="462"/>
      <c r="D838" s="663"/>
      <c r="E838" s="663"/>
      <c r="F838" s="664"/>
    </row>
    <row r="839" spans="1:6" s="463" customFormat="1" ht="14.45" customHeight="1">
      <c r="A839" s="462"/>
      <c r="D839" s="663"/>
      <c r="E839" s="663"/>
      <c r="F839" s="664"/>
    </row>
    <row r="840" spans="1:6" s="463" customFormat="1" ht="14.45" customHeight="1">
      <c r="A840" s="462"/>
      <c r="D840" s="663"/>
      <c r="E840" s="663"/>
      <c r="F840" s="664"/>
    </row>
    <row r="841" spans="1:6" s="463" customFormat="1" ht="14.45" customHeight="1">
      <c r="A841" s="462"/>
      <c r="D841" s="663"/>
      <c r="E841" s="663"/>
      <c r="F841" s="664"/>
    </row>
    <row r="842" spans="1:6" s="463" customFormat="1" ht="14.45" customHeight="1">
      <c r="A842" s="485"/>
      <c r="B842" s="486"/>
      <c r="C842" s="486"/>
      <c r="D842" s="663"/>
      <c r="E842" s="663"/>
      <c r="F842" s="664"/>
    </row>
    <row r="843" spans="1:6" s="463" customFormat="1" ht="14.45" customHeight="1">
      <c r="A843" s="485"/>
      <c r="B843" s="486"/>
      <c r="C843" s="486"/>
      <c r="D843" s="663"/>
      <c r="E843" s="663"/>
      <c r="F843" s="664"/>
    </row>
    <row r="844" spans="1:6" s="463" customFormat="1" ht="14.45" customHeight="1">
      <c r="A844" s="485"/>
      <c r="B844" s="486"/>
      <c r="C844" s="486"/>
      <c r="D844" s="663"/>
      <c r="E844" s="663"/>
      <c r="F844" s="664"/>
    </row>
    <row r="845" spans="1:6" s="463" customFormat="1" ht="14.45" customHeight="1">
      <c r="A845" s="485"/>
      <c r="B845" s="486"/>
      <c r="C845" s="486"/>
      <c r="D845" s="663"/>
      <c r="E845" s="663"/>
      <c r="F845" s="664"/>
    </row>
    <row r="846" spans="1:6" s="486" customFormat="1" ht="14.45" customHeight="1">
      <c r="A846" s="485"/>
      <c r="D846" s="677"/>
      <c r="E846" s="677"/>
      <c r="F846" s="678"/>
    </row>
    <row r="847" spans="1:6" s="486" customFormat="1" ht="14.45" customHeight="1">
      <c r="A847" s="485"/>
      <c r="D847" s="677"/>
      <c r="E847" s="677"/>
      <c r="F847" s="678"/>
    </row>
    <row r="848" spans="1:6" s="486" customFormat="1" ht="14.45" customHeight="1">
      <c r="A848" s="485"/>
      <c r="D848" s="677"/>
      <c r="E848" s="677"/>
      <c r="F848" s="678"/>
    </row>
    <row r="849" spans="1:6" s="486" customFormat="1" ht="14.45" customHeight="1">
      <c r="A849" s="485"/>
      <c r="D849" s="677"/>
      <c r="E849" s="677"/>
      <c r="F849" s="678"/>
    </row>
    <row r="850" spans="1:6" s="486" customFormat="1" ht="14.45" customHeight="1">
      <c r="A850" s="485"/>
      <c r="D850" s="677"/>
      <c r="E850" s="677"/>
      <c r="F850" s="678"/>
    </row>
    <row r="851" spans="1:6" s="486" customFormat="1" ht="14.45" customHeight="1">
      <c r="A851" s="485"/>
      <c r="D851" s="677"/>
      <c r="E851" s="677"/>
      <c r="F851" s="678"/>
    </row>
    <row r="852" spans="1:6" s="486" customFormat="1" ht="14.45" customHeight="1">
      <c r="A852" s="485"/>
      <c r="D852" s="677"/>
      <c r="E852" s="677"/>
      <c r="F852" s="678"/>
    </row>
    <row r="853" spans="1:6" s="486" customFormat="1" ht="14.45" customHeight="1">
      <c r="A853" s="485"/>
      <c r="D853" s="677"/>
      <c r="E853" s="677"/>
      <c r="F853" s="678"/>
    </row>
    <row r="854" spans="1:6" s="486" customFormat="1" ht="14.45" customHeight="1">
      <c r="A854" s="485"/>
      <c r="D854" s="677"/>
      <c r="E854" s="677"/>
      <c r="F854" s="678"/>
    </row>
    <row r="855" spans="1:6" s="486" customFormat="1" ht="14.45" customHeight="1">
      <c r="A855" s="485"/>
      <c r="D855" s="677"/>
      <c r="E855" s="677"/>
      <c r="F855" s="678"/>
    </row>
    <row r="856" spans="1:6" s="486" customFormat="1" ht="14.45" customHeight="1">
      <c r="A856" s="485"/>
      <c r="D856" s="677"/>
      <c r="E856" s="677"/>
      <c r="F856" s="678"/>
    </row>
    <row r="857" spans="1:6" s="486" customFormat="1" ht="14.45" customHeight="1">
      <c r="A857" s="485"/>
      <c r="D857" s="677"/>
      <c r="E857" s="677"/>
      <c r="F857" s="678"/>
    </row>
    <row r="858" spans="1:6" s="486" customFormat="1" ht="14.45" customHeight="1">
      <c r="A858" s="485"/>
      <c r="D858" s="677"/>
      <c r="E858" s="677"/>
      <c r="F858" s="678"/>
    </row>
    <row r="859" spans="1:6" s="486" customFormat="1" ht="14.45" customHeight="1">
      <c r="A859" s="485"/>
      <c r="D859" s="677"/>
      <c r="E859" s="677"/>
      <c r="F859" s="678"/>
    </row>
    <row r="860" spans="1:6" s="486" customFormat="1" ht="14.45" customHeight="1">
      <c r="A860" s="485"/>
      <c r="D860" s="677"/>
      <c r="E860" s="677"/>
      <c r="F860" s="678"/>
    </row>
    <row r="861" spans="1:6" s="486" customFormat="1" ht="14.45" customHeight="1">
      <c r="A861" s="485"/>
      <c r="D861" s="677"/>
      <c r="E861" s="677"/>
      <c r="F861" s="678"/>
    </row>
    <row r="862" spans="1:6" s="486" customFormat="1" ht="14.45" customHeight="1">
      <c r="A862" s="485"/>
      <c r="D862" s="677"/>
      <c r="E862" s="677"/>
      <c r="F862" s="678"/>
    </row>
    <row r="863" spans="1:6" s="486" customFormat="1" ht="14.45" customHeight="1">
      <c r="A863" s="485"/>
      <c r="D863" s="677"/>
      <c r="E863" s="677"/>
      <c r="F863" s="678"/>
    </row>
    <row r="864" spans="1:6" s="486" customFormat="1" ht="14.45" customHeight="1">
      <c r="A864" s="485"/>
      <c r="D864" s="677"/>
      <c r="E864" s="677"/>
      <c r="F864" s="678"/>
    </row>
    <row r="865" spans="1:6" s="486" customFormat="1" ht="14.45" customHeight="1">
      <c r="A865" s="485"/>
      <c r="D865" s="677"/>
      <c r="E865" s="677"/>
      <c r="F865" s="678"/>
    </row>
    <row r="866" spans="1:6" s="486" customFormat="1" ht="14.45" customHeight="1">
      <c r="A866" s="485"/>
      <c r="D866" s="677"/>
      <c r="E866" s="677"/>
      <c r="F866" s="678"/>
    </row>
    <row r="867" spans="1:6" s="486" customFormat="1" ht="14.45" customHeight="1">
      <c r="A867" s="485"/>
      <c r="D867" s="677"/>
      <c r="E867" s="677"/>
      <c r="F867" s="678"/>
    </row>
    <row r="868" spans="1:6" s="486" customFormat="1" ht="14.45" customHeight="1">
      <c r="A868" s="485"/>
      <c r="D868" s="677"/>
      <c r="E868" s="677"/>
      <c r="F868" s="678"/>
    </row>
    <row r="869" spans="1:6" s="486" customFormat="1" ht="14.45" customHeight="1">
      <c r="A869" s="485"/>
      <c r="D869" s="677"/>
      <c r="E869" s="677"/>
      <c r="F869" s="678"/>
    </row>
    <row r="870" spans="1:6" s="486" customFormat="1" ht="14.45" customHeight="1">
      <c r="A870" s="485"/>
      <c r="D870" s="677"/>
      <c r="E870" s="677"/>
      <c r="F870" s="678"/>
    </row>
    <row r="871" spans="1:6" s="486" customFormat="1" ht="14.45" customHeight="1">
      <c r="A871" s="485"/>
      <c r="D871" s="677"/>
      <c r="E871" s="677"/>
      <c r="F871" s="678"/>
    </row>
    <row r="872" spans="1:6" s="486" customFormat="1" ht="14.45" customHeight="1">
      <c r="A872" s="485"/>
      <c r="D872" s="677"/>
      <c r="E872" s="677"/>
      <c r="F872" s="678"/>
    </row>
    <row r="873" spans="1:6" s="486" customFormat="1" ht="14.45" customHeight="1">
      <c r="A873" s="485"/>
      <c r="D873" s="677"/>
      <c r="E873" s="677"/>
      <c r="F873" s="678"/>
    </row>
    <row r="874" spans="1:6" s="486" customFormat="1" ht="14.45" customHeight="1">
      <c r="A874" s="485"/>
      <c r="D874" s="677"/>
      <c r="E874" s="677"/>
      <c r="F874" s="678"/>
    </row>
    <row r="875" spans="1:6" s="486" customFormat="1" ht="14.45" customHeight="1">
      <c r="A875" s="485"/>
      <c r="D875" s="677"/>
      <c r="E875" s="677"/>
      <c r="F875" s="678"/>
    </row>
    <row r="876" spans="1:6" s="486" customFormat="1" ht="14.45" customHeight="1">
      <c r="A876" s="485"/>
      <c r="D876" s="677"/>
      <c r="E876" s="677"/>
      <c r="F876" s="678"/>
    </row>
    <row r="877" spans="1:6" s="486" customFormat="1" ht="14.45" customHeight="1">
      <c r="A877" s="485"/>
      <c r="D877" s="677"/>
      <c r="E877" s="677"/>
      <c r="F877" s="678"/>
    </row>
    <row r="878" spans="1:6" s="486" customFormat="1" ht="14.45" customHeight="1">
      <c r="A878" s="485"/>
      <c r="D878" s="677"/>
      <c r="E878" s="677"/>
      <c r="F878" s="678"/>
    </row>
    <row r="879" spans="1:6" s="486" customFormat="1" ht="14.45" customHeight="1">
      <c r="A879" s="485"/>
      <c r="D879" s="677"/>
      <c r="E879" s="677"/>
      <c r="F879" s="678"/>
    </row>
    <row r="880" spans="1:6" s="486" customFormat="1" ht="14.45" customHeight="1">
      <c r="A880" s="485"/>
      <c r="D880" s="677"/>
      <c r="E880" s="677"/>
      <c r="F880" s="678"/>
    </row>
    <row r="881" spans="1:6" s="486" customFormat="1" ht="14.45" customHeight="1">
      <c r="A881" s="485"/>
      <c r="D881" s="677"/>
      <c r="E881" s="677"/>
      <c r="F881" s="678"/>
    </row>
    <row r="882" spans="1:6" s="486" customFormat="1" ht="14.45" customHeight="1">
      <c r="A882" s="485"/>
      <c r="D882" s="677"/>
      <c r="E882" s="677"/>
      <c r="F882" s="678"/>
    </row>
    <row r="883" spans="1:6" s="486" customFormat="1" ht="14.45" customHeight="1">
      <c r="A883" s="485"/>
      <c r="D883" s="677"/>
      <c r="E883" s="677"/>
      <c r="F883" s="678"/>
    </row>
    <row r="884" spans="1:6" s="486" customFormat="1" ht="14.45" customHeight="1">
      <c r="A884" s="485"/>
      <c r="D884" s="677"/>
      <c r="E884" s="677"/>
      <c r="F884" s="678"/>
    </row>
    <row r="885" spans="1:6" s="486" customFormat="1" ht="14.45" customHeight="1">
      <c r="A885" s="485"/>
      <c r="D885" s="677"/>
      <c r="E885" s="677"/>
      <c r="F885" s="678"/>
    </row>
    <row r="886" spans="1:6" s="486" customFormat="1" ht="14.45" customHeight="1">
      <c r="A886" s="485"/>
      <c r="D886" s="677"/>
      <c r="E886" s="677"/>
      <c r="F886" s="678"/>
    </row>
    <row r="887" spans="1:6" s="486" customFormat="1" ht="14.45" customHeight="1">
      <c r="A887" s="485"/>
      <c r="D887" s="677"/>
      <c r="E887" s="677"/>
      <c r="F887" s="678"/>
    </row>
    <row r="888" spans="1:6" s="486" customFormat="1" ht="14.45" customHeight="1">
      <c r="A888" s="485"/>
      <c r="D888" s="677"/>
      <c r="E888" s="677"/>
      <c r="F888" s="678"/>
    </row>
    <row r="889" spans="1:6" s="486" customFormat="1" ht="14.45" customHeight="1">
      <c r="A889" s="485"/>
      <c r="D889" s="677"/>
      <c r="E889" s="677"/>
      <c r="F889" s="678"/>
    </row>
    <row r="890" spans="1:6" s="486" customFormat="1" ht="14.45" customHeight="1">
      <c r="A890" s="485"/>
      <c r="D890" s="677"/>
      <c r="E890" s="677"/>
      <c r="F890" s="678"/>
    </row>
    <row r="891" spans="1:6" s="486" customFormat="1" ht="14.45" customHeight="1">
      <c r="A891" s="485"/>
      <c r="D891" s="677"/>
      <c r="E891" s="677"/>
      <c r="F891" s="678"/>
    </row>
    <row r="892" spans="1:6" s="486" customFormat="1" ht="14.45" customHeight="1">
      <c r="A892" s="485"/>
      <c r="D892" s="677"/>
      <c r="E892" s="677"/>
      <c r="F892" s="678"/>
    </row>
    <row r="893" spans="1:6" s="486" customFormat="1" ht="14.45" customHeight="1">
      <c r="A893" s="485"/>
      <c r="D893" s="677"/>
      <c r="E893" s="677"/>
      <c r="F893" s="678"/>
    </row>
    <row r="894" spans="1:6" s="486" customFormat="1" ht="14.45" customHeight="1">
      <c r="A894" s="485"/>
      <c r="D894" s="677"/>
      <c r="E894" s="677"/>
      <c r="F894" s="678"/>
    </row>
    <row r="895" spans="1:6" s="486" customFormat="1" ht="14.45" customHeight="1">
      <c r="A895" s="485"/>
      <c r="D895" s="677"/>
      <c r="E895" s="677"/>
      <c r="F895" s="678"/>
    </row>
    <row r="896" spans="1:6" s="486" customFormat="1" ht="14.45" customHeight="1">
      <c r="A896" s="485"/>
      <c r="D896" s="677"/>
      <c r="E896" s="677"/>
      <c r="F896" s="678"/>
    </row>
    <row r="897" spans="1:6" s="486" customFormat="1" ht="14.45" customHeight="1">
      <c r="A897" s="485"/>
      <c r="D897" s="677"/>
      <c r="E897" s="677"/>
      <c r="F897" s="678"/>
    </row>
    <row r="898" spans="1:6" s="486" customFormat="1" ht="14.45" customHeight="1">
      <c r="A898" s="485"/>
      <c r="D898" s="677"/>
      <c r="E898" s="677"/>
      <c r="F898" s="678"/>
    </row>
    <row r="899" spans="1:6" s="486" customFormat="1" ht="14.45" customHeight="1">
      <c r="A899" s="485"/>
      <c r="D899" s="677"/>
      <c r="E899" s="677"/>
      <c r="F899" s="678"/>
    </row>
    <row r="900" spans="1:6" s="486" customFormat="1" ht="14.45" customHeight="1">
      <c r="A900" s="485"/>
      <c r="D900" s="677"/>
      <c r="E900" s="677"/>
      <c r="F900" s="678"/>
    </row>
    <row r="901" spans="1:6" s="486" customFormat="1" ht="14.45" customHeight="1">
      <c r="A901" s="485"/>
      <c r="D901" s="677"/>
      <c r="E901" s="677"/>
      <c r="F901" s="678"/>
    </row>
    <row r="902" spans="1:6" s="486" customFormat="1" ht="14.45" customHeight="1">
      <c r="A902" s="485"/>
      <c r="D902" s="677"/>
      <c r="E902" s="677"/>
      <c r="F902" s="678"/>
    </row>
    <row r="903" spans="1:6" s="486" customFormat="1" ht="14.45" customHeight="1">
      <c r="A903" s="485"/>
      <c r="D903" s="677"/>
      <c r="E903" s="677"/>
      <c r="F903" s="678"/>
    </row>
    <row r="904" spans="1:6" s="486" customFormat="1" ht="14.45" customHeight="1">
      <c r="A904" s="485"/>
      <c r="D904" s="677"/>
      <c r="E904" s="677"/>
      <c r="F904" s="678"/>
    </row>
    <row r="905" spans="1:6" s="486" customFormat="1" ht="14.45" customHeight="1">
      <c r="A905" s="485"/>
      <c r="D905" s="677"/>
      <c r="E905" s="677"/>
      <c r="F905" s="678"/>
    </row>
    <row r="906" spans="1:6" s="486" customFormat="1" ht="14.45" customHeight="1">
      <c r="A906" s="485"/>
      <c r="D906" s="677"/>
      <c r="E906" s="677"/>
      <c r="F906" s="678"/>
    </row>
    <row r="907" spans="1:6" s="486" customFormat="1" ht="14.45" customHeight="1">
      <c r="A907" s="485"/>
      <c r="D907" s="677"/>
      <c r="E907" s="677"/>
      <c r="F907" s="678"/>
    </row>
    <row r="908" spans="1:6" s="486" customFormat="1" ht="14.45" customHeight="1">
      <c r="A908" s="485"/>
      <c r="D908" s="677"/>
      <c r="E908" s="677"/>
      <c r="F908" s="678"/>
    </row>
    <row r="909" spans="1:6" s="486" customFormat="1" ht="14.45" customHeight="1">
      <c r="A909" s="485"/>
      <c r="D909" s="677"/>
      <c r="E909" s="677"/>
      <c r="F909" s="678"/>
    </row>
    <row r="910" spans="1:6" s="486" customFormat="1" ht="14.45" customHeight="1">
      <c r="A910" s="485"/>
      <c r="D910" s="677"/>
      <c r="E910" s="677"/>
      <c r="F910" s="678"/>
    </row>
    <row r="911" spans="1:6" s="486" customFormat="1" ht="14.45" customHeight="1">
      <c r="A911" s="485"/>
      <c r="D911" s="677"/>
      <c r="E911" s="677"/>
      <c r="F911" s="678"/>
    </row>
    <row r="912" spans="1:6" s="486" customFormat="1" ht="14.45" customHeight="1">
      <c r="A912" s="485"/>
      <c r="D912" s="677"/>
      <c r="E912" s="677"/>
      <c r="F912" s="678"/>
    </row>
    <row r="913" spans="1:6" s="486" customFormat="1" ht="14.45" customHeight="1">
      <c r="A913" s="485"/>
      <c r="D913" s="677"/>
      <c r="E913" s="677"/>
      <c r="F913" s="678"/>
    </row>
    <row r="914" spans="1:6" s="486" customFormat="1" ht="14.45" customHeight="1">
      <c r="A914" s="485"/>
      <c r="D914" s="677"/>
      <c r="E914" s="677"/>
      <c r="F914" s="678"/>
    </row>
    <row r="915" spans="1:6" s="486" customFormat="1" ht="14.45" customHeight="1">
      <c r="A915" s="485"/>
      <c r="D915" s="677"/>
      <c r="E915" s="677"/>
      <c r="F915" s="678"/>
    </row>
    <row r="916" spans="1:6" s="486" customFormat="1" ht="14.45" customHeight="1">
      <c r="A916" s="485"/>
      <c r="D916" s="677"/>
      <c r="E916" s="677"/>
      <c r="F916" s="678"/>
    </row>
    <row r="917" spans="1:6" s="486" customFormat="1" ht="14.45" customHeight="1">
      <c r="A917" s="485"/>
      <c r="D917" s="677"/>
      <c r="E917" s="677"/>
      <c r="F917" s="678"/>
    </row>
    <row r="918" spans="1:6" s="486" customFormat="1" ht="14.45" customHeight="1">
      <c r="A918" s="485"/>
      <c r="D918" s="677"/>
      <c r="E918" s="677"/>
      <c r="F918" s="678"/>
    </row>
    <row r="919" spans="1:6" s="486" customFormat="1" ht="14.45" customHeight="1">
      <c r="A919" s="485"/>
      <c r="D919" s="677"/>
      <c r="E919" s="677"/>
      <c r="F919" s="678"/>
    </row>
    <row r="920" spans="1:6" s="486" customFormat="1" ht="14.45" customHeight="1">
      <c r="A920" s="485"/>
      <c r="D920" s="677"/>
      <c r="E920" s="677"/>
      <c r="F920" s="678"/>
    </row>
    <row r="921" spans="1:6" s="486" customFormat="1" ht="14.45" customHeight="1">
      <c r="A921" s="485"/>
      <c r="D921" s="677"/>
      <c r="E921" s="677"/>
      <c r="F921" s="678"/>
    </row>
    <row r="922" spans="1:6" s="486" customFormat="1" ht="14.45" customHeight="1">
      <c r="A922" s="485"/>
      <c r="D922" s="677"/>
      <c r="E922" s="677"/>
      <c r="F922" s="678"/>
    </row>
    <row r="923" spans="1:6" s="486" customFormat="1" ht="14.45" customHeight="1">
      <c r="A923" s="485"/>
      <c r="D923" s="677"/>
      <c r="E923" s="677"/>
      <c r="F923" s="678"/>
    </row>
    <row r="924" spans="1:6" s="486" customFormat="1" ht="14.45" customHeight="1">
      <c r="A924" s="485"/>
      <c r="D924" s="677"/>
      <c r="E924" s="677"/>
      <c r="F924" s="678"/>
    </row>
    <row r="925" spans="1:6" s="486" customFormat="1" ht="14.45" customHeight="1">
      <c r="A925" s="485"/>
      <c r="D925" s="677"/>
      <c r="E925" s="677"/>
      <c r="F925" s="678"/>
    </row>
    <row r="926" spans="1:6" s="486" customFormat="1" ht="14.45" customHeight="1">
      <c r="A926" s="485"/>
      <c r="D926" s="677"/>
      <c r="E926" s="677"/>
      <c r="F926" s="678"/>
    </row>
    <row r="927" spans="1:6" s="486" customFormat="1" ht="14.45" customHeight="1">
      <c r="A927" s="485"/>
      <c r="D927" s="677"/>
      <c r="E927" s="677"/>
      <c r="F927" s="678"/>
    </row>
    <row r="928" spans="1:6" s="486" customFormat="1" ht="14.45" customHeight="1">
      <c r="A928" s="485"/>
      <c r="D928" s="677"/>
      <c r="E928" s="677"/>
      <c r="F928" s="678"/>
    </row>
    <row r="929" spans="1:6" s="486" customFormat="1" ht="14.45" customHeight="1">
      <c r="A929" s="485"/>
      <c r="D929" s="677"/>
      <c r="E929" s="677"/>
      <c r="F929" s="678"/>
    </row>
    <row r="930" spans="1:6" s="486" customFormat="1" ht="14.45" customHeight="1">
      <c r="A930" s="485"/>
      <c r="D930" s="677"/>
      <c r="E930" s="677"/>
      <c r="F930" s="678"/>
    </row>
    <row r="931" spans="1:6" s="486" customFormat="1" ht="14.45" customHeight="1">
      <c r="A931" s="485"/>
      <c r="D931" s="677"/>
      <c r="E931" s="677"/>
      <c r="F931" s="678"/>
    </row>
    <row r="932" spans="1:6" s="486" customFormat="1" ht="14.45" customHeight="1">
      <c r="A932" s="485"/>
      <c r="D932" s="677"/>
      <c r="E932" s="677"/>
      <c r="F932" s="678"/>
    </row>
    <row r="933" spans="1:6" s="486" customFormat="1" ht="14.45" customHeight="1">
      <c r="A933" s="485"/>
      <c r="D933" s="677"/>
      <c r="E933" s="677"/>
      <c r="F933" s="678"/>
    </row>
    <row r="934" spans="1:6" s="486" customFormat="1" ht="14.45" customHeight="1">
      <c r="A934" s="485"/>
      <c r="D934" s="677"/>
      <c r="E934" s="677"/>
      <c r="F934" s="678"/>
    </row>
    <row r="935" spans="1:6" s="486" customFormat="1" ht="14.45" customHeight="1">
      <c r="A935" s="485"/>
      <c r="D935" s="677"/>
      <c r="E935" s="677"/>
      <c r="F935" s="678"/>
    </row>
    <row r="936" spans="1:6" s="486" customFormat="1" ht="14.45" customHeight="1">
      <c r="A936" s="485"/>
      <c r="D936" s="677"/>
      <c r="E936" s="677"/>
      <c r="F936" s="678"/>
    </row>
    <row r="937" spans="1:6" s="486" customFormat="1" ht="14.45" customHeight="1">
      <c r="A937" s="485"/>
      <c r="D937" s="677"/>
      <c r="E937" s="677"/>
      <c r="F937" s="678"/>
    </row>
    <row r="938" spans="1:6" s="486" customFormat="1" ht="14.45" customHeight="1">
      <c r="A938" s="485"/>
      <c r="D938" s="677"/>
      <c r="E938" s="677"/>
      <c r="F938" s="678"/>
    </row>
    <row r="939" spans="1:6" s="486" customFormat="1" ht="14.45" customHeight="1">
      <c r="A939" s="485"/>
      <c r="D939" s="677"/>
      <c r="E939" s="677"/>
      <c r="F939" s="678"/>
    </row>
    <row r="940" spans="1:6" s="486" customFormat="1" ht="14.45" customHeight="1">
      <c r="A940" s="485"/>
      <c r="D940" s="677"/>
      <c r="E940" s="677"/>
      <c r="F940" s="678"/>
    </row>
    <row r="941" spans="1:6" s="486" customFormat="1" ht="14.45" customHeight="1">
      <c r="A941" s="485"/>
      <c r="D941" s="677"/>
      <c r="E941" s="677"/>
      <c r="F941" s="678"/>
    </row>
    <row r="942" spans="1:6" s="486" customFormat="1" ht="14.45" customHeight="1">
      <c r="A942" s="485"/>
      <c r="D942" s="677"/>
      <c r="E942" s="677"/>
      <c r="F942" s="678"/>
    </row>
    <row r="943" spans="1:6" s="486" customFormat="1" ht="14.45" customHeight="1">
      <c r="A943" s="485"/>
      <c r="D943" s="677"/>
      <c r="E943" s="677"/>
      <c r="F943" s="678"/>
    </row>
    <row r="944" spans="1:6" s="486" customFormat="1" ht="14.45" customHeight="1">
      <c r="A944" s="485"/>
      <c r="D944" s="677"/>
      <c r="E944" s="677"/>
      <c r="F944" s="678"/>
    </row>
    <row r="945" spans="1:6" s="486" customFormat="1" ht="14.45" customHeight="1">
      <c r="A945" s="485"/>
      <c r="D945" s="677"/>
      <c r="E945" s="677"/>
      <c r="F945" s="678"/>
    </row>
    <row r="946" spans="1:6" s="486" customFormat="1" ht="14.45" customHeight="1">
      <c r="A946" s="485"/>
      <c r="D946" s="677"/>
      <c r="E946" s="677"/>
      <c r="F946" s="678"/>
    </row>
    <row r="947" spans="1:6" s="486" customFormat="1" ht="14.45" customHeight="1">
      <c r="A947" s="485"/>
      <c r="D947" s="677"/>
      <c r="E947" s="677"/>
      <c r="F947" s="678"/>
    </row>
    <row r="948" spans="1:6" s="486" customFormat="1" ht="14.45" customHeight="1">
      <c r="A948" s="485"/>
      <c r="D948" s="677"/>
      <c r="E948" s="677"/>
      <c r="F948" s="678"/>
    </row>
    <row r="949" spans="1:6" s="486" customFormat="1" ht="14.45" customHeight="1">
      <c r="A949" s="485"/>
      <c r="D949" s="677"/>
      <c r="E949" s="677"/>
      <c r="F949" s="678"/>
    </row>
    <row r="950" spans="1:6" s="486" customFormat="1" ht="14.45" customHeight="1">
      <c r="A950" s="485"/>
      <c r="D950" s="677"/>
      <c r="E950" s="677"/>
      <c r="F950" s="678"/>
    </row>
    <row r="951" spans="1:6" s="486" customFormat="1" ht="14.45" customHeight="1">
      <c r="A951" s="485"/>
      <c r="D951" s="677"/>
      <c r="E951" s="677"/>
      <c r="F951" s="678"/>
    </row>
    <row r="952" spans="1:6" s="486" customFormat="1" ht="14.45" customHeight="1">
      <c r="A952" s="485"/>
      <c r="D952" s="677"/>
      <c r="E952" s="677"/>
      <c r="F952" s="678"/>
    </row>
    <row r="953" spans="1:6" s="486" customFormat="1" ht="14.45" customHeight="1">
      <c r="A953" s="485"/>
      <c r="D953" s="677"/>
      <c r="E953" s="677"/>
      <c r="F953" s="678"/>
    </row>
    <row r="954" spans="1:6" s="486" customFormat="1" ht="14.45" customHeight="1">
      <c r="A954" s="485"/>
      <c r="D954" s="677"/>
      <c r="E954" s="677"/>
      <c r="F954" s="678"/>
    </row>
    <row r="955" spans="1:6" s="486" customFormat="1" ht="14.45" customHeight="1">
      <c r="A955" s="485"/>
      <c r="D955" s="677"/>
      <c r="E955" s="677"/>
      <c r="F955" s="678"/>
    </row>
    <row r="956" spans="1:6" s="486" customFormat="1" ht="14.45" customHeight="1">
      <c r="A956" s="485"/>
      <c r="D956" s="677"/>
      <c r="E956" s="677"/>
      <c r="F956" s="678"/>
    </row>
    <row r="957" spans="1:6" s="486" customFormat="1" ht="14.45" customHeight="1">
      <c r="A957" s="485"/>
      <c r="D957" s="677"/>
      <c r="E957" s="677"/>
      <c r="F957" s="678"/>
    </row>
    <row r="958" spans="1:6" s="486" customFormat="1" ht="14.45" customHeight="1">
      <c r="A958" s="485"/>
      <c r="D958" s="677"/>
      <c r="E958" s="677"/>
      <c r="F958" s="678"/>
    </row>
    <row r="959" spans="1:6" s="486" customFormat="1" ht="14.45" customHeight="1">
      <c r="A959" s="485"/>
      <c r="D959" s="677"/>
      <c r="E959" s="677"/>
      <c r="F959" s="678"/>
    </row>
    <row r="960" spans="1:6" s="486" customFormat="1" ht="14.45" customHeight="1">
      <c r="A960" s="485"/>
      <c r="D960" s="677"/>
      <c r="E960" s="677"/>
      <c r="F960" s="678"/>
    </row>
    <row r="961" spans="1:6" s="486" customFormat="1" ht="14.45" customHeight="1">
      <c r="A961" s="485"/>
      <c r="D961" s="677"/>
      <c r="E961" s="677"/>
      <c r="F961" s="678"/>
    </row>
    <row r="962" spans="1:6" s="486" customFormat="1" ht="14.45" customHeight="1">
      <c r="A962" s="485"/>
      <c r="D962" s="677"/>
      <c r="E962" s="677"/>
      <c r="F962" s="678"/>
    </row>
    <row r="963" spans="1:6" s="486" customFormat="1" ht="14.45" customHeight="1">
      <c r="A963" s="485"/>
      <c r="D963" s="677"/>
      <c r="E963" s="677"/>
      <c r="F963" s="678"/>
    </row>
    <row r="964" spans="1:6" s="486" customFormat="1" ht="14.45" customHeight="1">
      <c r="A964" s="485"/>
      <c r="D964" s="677"/>
      <c r="E964" s="677"/>
      <c r="F964" s="678"/>
    </row>
    <row r="965" spans="1:6" s="486" customFormat="1" ht="14.45" customHeight="1">
      <c r="A965" s="485"/>
      <c r="D965" s="677"/>
      <c r="E965" s="677"/>
      <c r="F965" s="678"/>
    </row>
    <row r="966" spans="1:6" s="486" customFormat="1" ht="14.45" customHeight="1">
      <c r="A966" s="485"/>
      <c r="D966" s="677"/>
      <c r="E966" s="677"/>
      <c r="F966" s="678"/>
    </row>
    <row r="967" spans="1:6" s="486" customFormat="1" ht="14.45" customHeight="1">
      <c r="A967" s="485"/>
      <c r="D967" s="677"/>
      <c r="E967" s="677"/>
      <c r="F967" s="678"/>
    </row>
    <row r="968" spans="1:6" s="486" customFormat="1" ht="14.45" customHeight="1">
      <c r="A968" s="485"/>
      <c r="D968" s="677"/>
      <c r="E968" s="677"/>
      <c r="F968" s="678"/>
    </row>
    <row r="969" spans="1:6" s="486" customFormat="1" ht="14.45" customHeight="1">
      <c r="A969" s="485"/>
      <c r="D969" s="677"/>
      <c r="E969" s="677"/>
      <c r="F969" s="678"/>
    </row>
    <row r="970" spans="1:6" s="486" customFormat="1" ht="14.45" customHeight="1">
      <c r="A970" s="485"/>
      <c r="D970" s="677"/>
      <c r="E970" s="677"/>
      <c r="F970" s="678"/>
    </row>
    <row r="971" spans="1:6" s="486" customFormat="1" ht="14.45" customHeight="1">
      <c r="A971" s="485"/>
      <c r="D971" s="677"/>
      <c r="E971" s="677"/>
      <c r="F971" s="678"/>
    </row>
    <row r="972" spans="1:6" s="486" customFormat="1" ht="14.45" customHeight="1">
      <c r="A972" s="485"/>
      <c r="D972" s="677"/>
      <c r="E972" s="677"/>
      <c r="F972" s="678"/>
    </row>
    <row r="973" spans="1:6" s="486" customFormat="1" ht="14.45" customHeight="1">
      <c r="A973" s="485"/>
      <c r="D973" s="677"/>
      <c r="E973" s="677"/>
      <c r="F973" s="678"/>
    </row>
    <row r="974" spans="1:6" s="486" customFormat="1" ht="14.45" customHeight="1">
      <c r="A974" s="485"/>
      <c r="D974" s="677"/>
      <c r="E974" s="677"/>
      <c r="F974" s="678"/>
    </row>
    <row r="975" spans="1:6" s="486" customFormat="1" ht="14.45" customHeight="1">
      <c r="A975" s="485"/>
      <c r="D975" s="677"/>
      <c r="E975" s="677"/>
      <c r="F975" s="678"/>
    </row>
    <row r="976" spans="1:6" s="486" customFormat="1" ht="14.45" customHeight="1">
      <c r="A976" s="485"/>
      <c r="D976" s="677"/>
      <c r="E976" s="677"/>
      <c r="F976" s="678"/>
    </row>
    <row r="977" spans="1:6" s="486" customFormat="1" ht="14.45" customHeight="1">
      <c r="A977" s="485"/>
      <c r="D977" s="677"/>
      <c r="E977" s="677"/>
      <c r="F977" s="678"/>
    </row>
    <row r="978" spans="1:6" s="486" customFormat="1" ht="14.45" customHeight="1">
      <c r="A978" s="485"/>
      <c r="D978" s="677"/>
      <c r="E978" s="677"/>
      <c r="F978" s="678"/>
    </row>
    <row r="979" spans="1:6" s="486" customFormat="1" ht="14.45" customHeight="1">
      <c r="A979" s="485"/>
      <c r="D979" s="677"/>
      <c r="E979" s="677"/>
      <c r="F979" s="678"/>
    </row>
    <row r="980" spans="1:6" s="486" customFormat="1" ht="14.45" customHeight="1">
      <c r="A980" s="485"/>
      <c r="D980" s="677"/>
      <c r="E980" s="677"/>
      <c r="F980" s="678"/>
    </row>
    <row r="981" spans="1:6" s="486" customFormat="1" ht="14.45" customHeight="1">
      <c r="A981" s="485"/>
      <c r="D981" s="677"/>
      <c r="E981" s="677"/>
      <c r="F981" s="678"/>
    </row>
    <row r="982" spans="1:6" s="486" customFormat="1" ht="14.45" customHeight="1">
      <c r="A982" s="485"/>
      <c r="D982" s="677"/>
      <c r="E982" s="677"/>
      <c r="F982" s="678"/>
    </row>
    <row r="983" spans="1:6" s="486" customFormat="1" ht="14.45" customHeight="1">
      <c r="A983" s="485"/>
      <c r="D983" s="677"/>
      <c r="E983" s="677"/>
      <c r="F983" s="678"/>
    </row>
    <row r="984" spans="1:6" s="486" customFormat="1" ht="14.45" customHeight="1">
      <c r="A984" s="485"/>
      <c r="D984" s="677"/>
      <c r="E984" s="677"/>
      <c r="F984" s="678"/>
    </row>
    <row r="985" spans="1:6" s="486" customFormat="1" ht="14.45" customHeight="1">
      <c r="A985" s="485"/>
      <c r="D985" s="677"/>
      <c r="E985" s="677"/>
      <c r="F985" s="678"/>
    </row>
    <row r="986" spans="1:6" s="486" customFormat="1" ht="14.45" customHeight="1">
      <c r="A986" s="485"/>
      <c r="D986" s="677"/>
      <c r="E986" s="677"/>
      <c r="F986" s="678"/>
    </row>
    <row r="987" spans="1:6" s="486" customFormat="1" ht="14.45" customHeight="1">
      <c r="A987" s="485"/>
      <c r="D987" s="677"/>
      <c r="E987" s="677"/>
      <c r="F987" s="678"/>
    </row>
    <row r="988" spans="1:6" s="486" customFormat="1" ht="14.45" customHeight="1">
      <c r="A988" s="485"/>
      <c r="D988" s="677"/>
      <c r="E988" s="677"/>
      <c r="F988" s="678"/>
    </row>
    <row r="989" spans="1:6" s="486" customFormat="1" ht="14.45" customHeight="1">
      <c r="A989" s="485"/>
      <c r="D989" s="677"/>
      <c r="E989" s="677"/>
      <c r="F989" s="678"/>
    </row>
    <row r="990" spans="1:6" s="486" customFormat="1" ht="14.45" customHeight="1">
      <c r="A990" s="485"/>
      <c r="D990" s="677"/>
      <c r="E990" s="677"/>
      <c r="F990" s="678"/>
    </row>
    <row r="991" spans="1:6" s="486" customFormat="1" ht="14.45" customHeight="1">
      <c r="A991" s="485"/>
      <c r="D991" s="677"/>
      <c r="E991" s="677"/>
      <c r="F991" s="678"/>
    </row>
    <row r="992" spans="1:6" s="486" customFormat="1" ht="14.45" customHeight="1">
      <c r="A992" s="485"/>
      <c r="D992" s="677"/>
      <c r="E992" s="677"/>
      <c r="F992" s="678"/>
    </row>
    <row r="993" spans="1:6" s="486" customFormat="1" ht="14.45" customHeight="1">
      <c r="A993" s="485"/>
      <c r="D993" s="677"/>
      <c r="E993" s="677"/>
      <c r="F993" s="678"/>
    </row>
    <row r="994" spans="1:6" s="486" customFormat="1" ht="14.45" customHeight="1">
      <c r="A994" s="485"/>
      <c r="D994" s="677"/>
      <c r="E994" s="677"/>
      <c r="F994" s="678"/>
    </row>
    <row r="995" spans="1:6" s="486" customFormat="1" ht="14.45" customHeight="1">
      <c r="A995" s="485"/>
      <c r="D995" s="677"/>
      <c r="E995" s="677"/>
      <c r="F995" s="678"/>
    </row>
    <row r="996" spans="1:6" s="486" customFormat="1" ht="14.45" customHeight="1">
      <c r="A996" s="485"/>
      <c r="D996" s="677"/>
      <c r="E996" s="677"/>
      <c r="F996" s="678"/>
    </row>
    <row r="997" spans="1:6" s="486" customFormat="1" ht="14.45" customHeight="1">
      <c r="A997" s="485"/>
      <c r="D997" s="677"/>
      <c r="E997" s="677"/>
      <c r="F997" s="678"/>
    </row>
    <row r="998" spans="1:6" s="486" customFormat="1" ht="14.45" customHeight="1">
      <c r="A998" s="485"/>
      <c r="D998" s="677"/>
      <c r="E998" s="677"/>
      <c r="F998" s="678"/>
    </row>
    <row r="999" spans="1:6" s="486" customFormat="1" ht="14.45" customHeight="1">
      <c r="A999" s="485"/>
      <c r="D999" s="677"/>
      <c r="E999" s="677"/>
      <c r="F999" s="678"/>
    </row>
    <row r="1000" spans="1:6" s="486" customFormat="1" ht="14.45" customHeight="1">
      <c r="A1000" s="485"/>
      <c r="D1000" s="677"/>
      <c r="E1000" s="677"/>
      <c r="F1000" s="678"/>
    </row>
    <row r="1001" spans="1:6" s="486" customFormat="1" ht="14.45" customHeight="1">
      <c r="A1001" s="485"/>
      <c r="D1001" s="677"/>
      <c r="E1001" s="677"/>
      <c r="F1001" s="678"/>
    </row>
    <row r="1002" spans="1:6" s="486" customFormat="1" ht="14.45" customHeight="1">
      <c r="A1002" s="485"/>
      <c r="D1002" s="677"/>
      <c r="E1002" s="677"/>
      <c r="F1002" s="678"/>
    </row>
    <row r="1003" spans="1:6" s="486" customFormat="1" ht="14.45" customHeight="1">
      <c r="A1003" s="485"/>
      <c r="D1003" s="677"/>
      <c r="E1003" s="677"/>
      <c r="F1003" s="678"/>
    </row>
    <row r="1004" spans="1:6" s="486" customFormat="1" ht="14.45" customHeight="1">
      <c r="A1004" s="485"/>
      <c r="D1004" s="677"/>
      <c r="E1004" s="677"/>
      <c r="F1004" s="678"/>
    </row>
    <row r="1005" spans="1:6" s="486" customFormat="1" ht="14.45" customHeight="1">
      <c r="A1005" s="485"/>
      <c r="D1005" s="677"/>
      <c r="E1005" s="677"/>
      <c r="F1005" s="678"/>
    </row>
    <row r="1006" spans="1:6" s="486" customFormat="1" ht="14.45" customHeight="1">
      <c r="A1006" s="485"/>
      <c r="D1006" s="677"/>
      <c r="E1006" s="677"/>
      <c r="F1006" s="678"/>
    </row>
    <row r="1007" spans="1:6" s="486" customFormat="1" ht="14.45" customHeight="1">
      <c r="A1007" s="485"/>
      <c r="D1007" s="677"/>
      <c r="E1007" s="677"/>
      <c r="F1007" s="678"/>
    </row>
    <row r="1008" spans="1:6" s="486" customFormat="1" ht="14.45" customHeight="1">
      <c r="A1008" s="485"/>
      <c r="D1008" s="677"/>
      <c r="E1008" s="677"/>
      <c r="F1008" s="678"/>
    </row>
    <row r="1009" spans="1:6" s="486" customFormat="1" ht="14.45" customHeight="1">
      <c r="A1009" s="485"/>
      <c r="D1009" s="677"/>
      <c r="E1009" s="677"/>
      <c r="F1009" s="678"/>
    </row>
    <row r="1010" spans="1:6" s="486" customFormat="1" ht="14.45" customHeight="1">
      <c r="A1010" s="485"/>
      <c r="D1010" s="677"/>
      <c r="E1010" s="677"/>
      <c r="F1010" s="678"/>
    </row>
    <row r="1011" spans="1:6" s="486" customFormat="1" ht="14.45" customHeight="1">
      <c r="A1011" s="487"/>
      <c r="B1011" s="488"/>
      <c r="C1011" s="488"/>
      <c r="D1011" s="677"/>
      <c r="E1011" s="677"/>
      <c r="F1011" s="678"/>
    </row>
    <row r="1012" spans="1:6" s="486" customFormat="1" ht="14.45" customHeight="1">
      <c r="A1012" s="487"/>
      <c r="B1012" s="488"/>
      <c r="C1012" s="488"/>
      <c r="D1012" s="677"/>
      <c r="E1012" s="677"/>
      <c r="F1012" s="678"/>
    </row>
    <row r="1013" spans="1:6" s="486" customFormat="1" ht="14.45" customHeight="1">
      <c r="A1013" s="487"/>
      <c r="B1013" s="488"/>
      <c r="C1013" s="488"/>
      <c r="D1013" s="677"/>
      <c r="E1013" s="677"/>
      <c r="F1013" s="678"/>
    </row>
    <row r="1014" spans="1:6" s="486" customFormat="1" ht="14.45" customHeight="1">
      <c r="A1014" s="487"/>
      <c r="B1014" s="488"/>
      <c r="C1014" s="488"/>
      <c r="D1014" s="677"/>
      <c r="E1014" s="677"/>
      <c r="F1014" s="678"/>
    </row>
    <row r="1015" spans="1:6" s="488" customFormat="1" ht="14.45" customHeight="1">
      <c r="A1015" s="487"/>
      <c r="D1015" s="679"/>
      <c r="E1015" s="679"/>
      <c r="F1015" s="680"/>
    </row>
    <row r="1016" spans="1:6" s="488" customFormat="1" ht="14.45" customHeight="1">
      <c r="A1016" s="487"/>
      <c r="D1016" s="679"/>
      <c r="E1016" s="679"/>
      <c r="F1016" s="680"/>
    </row>
    <row r="1017" spans="1:6" s="488" customFormat="1" ht="14.45" customHeight="1">
      <c r="A1017" s="487"/>
      <c r="D1017" s="679"/>
      <c r="E1017" s="679"/>
      <c r="F1017" s="680"/>
    </row>
    <row r="1018" spans="1:6" s="488" customFormat="1" ht="14.45" customHeight="1">
      <c r="A1018" s="487"/>
      <c r="D1018" s="679"/>
      <c r="E1018" s="679"/>
      <c r="F1018" s="680"/>
    </row>
    <row r="1019" spans="1:6" s="488" customFormat="1" ht="14.45" customHeight="1">
      <c r="A1019" s="487"/>
      <c r="D1019" s="679"/>
      <c r="E1019" s="679"/>
      <c r="F1019" s="680"/>
    </row>
    <row r="1020" spans="1:6" s="488" customFormat="1" ht="14.45" customHeight="1">
      <c r="A1020" s="487"/>
      <c r="D1020" s="679"/>
      <c r="E1020" s="679"/>
      <c r="F1020" s="680"/>
    </row>
    <row r="1021" spans="1:6" s="488" customFormat="1" ht="14.45" customHeight="1">
      <c r="A1021" s="487"/>
      <c r="D1021" s="679"/>
      <c r="E1021" s="679"/>
      <c r="F1021" s="680"/>
    </row>
    <row r="1022" spans="1:6" s="488" customFormat="1" ht="14.45" customHeight="1">
      <c r="A1022" s="487"/>
      <c r="D1022" s="679"/>
      <c r="E1022" s="679"/>
      <c r="F1022" s="680"/>
    </row>
    <row r="1023" spans="1:6" s="488" customFormat="1" ht="14.45" customHeight="1">
      <c r="A1023" s="487"/>
      <c r="D1023" s="679"/>
      <c r="E1023" s="679"/>
      <c r="F1023" s="680"/>
    </row>
    <row r="1024" spans="1:6" s="488" customFormat="1" ht="14.45" customHeight="1">
      <c r="A1024" s="487"/>
      <c r="D1024" s="679"/>
      <c r="E1024" s="679"/>
      <c r="F1024" s="680"/>
    </row>
    <row r="1025" spans="1:6" s="488" customFormat="1" ht="14.45" customHeight="1">
      <c r="A1025" s="487"/>
      <c r="D1025" s="679"/>
      <c r="E1025" s="679"/>
      <c r="F1025" s="680"/>
    </row>
    <row r="1026" spans="1:6" s="488" customFormat="1" ht="14.45" customHeight="1">
      <c r="A1026" s="487"/>
      <c r="D1026" s="679"/>
      <c r="E1026" s="679"/>
      <c r="F1026" s="680"/>
    </row>
    <row r="1027" spans="1:6" s="488" customFormat="1" ht="14.45" customHeight="1">
      <c r="A1027" s="487"/>
      <c r="D1027" s="679"/>
      <c r="E1027" s="679"/>
      <c r="F1027" s="680"/>
    </row>
    <row r="1028" spans="1:6" s="488" customFormat="1" ht="14.45" customHeight="1">
      <c r="A1028" s="487"/>
      <c r="D1028" s="679"/>
      <c r="E1028" s="679"/>
      <c r="F1028" s="680"/>
    </row>
    <row r="1029" spans="1:6" s="488" customFormat="1" ht="14.45" customHeight="1">
      <c r="A1029" s="487"/>
      <c r="D1029" s="679"/>
      <c r="E1029" s="679"/>
      <c r="F1029" s="680"/>
    </row>
    <row r="1030" spans="1:6" s="488" customFormat="1" ht="14.45" customHeight="1">
      <c r="A1030" s="487"/>
      <c r="D1030" s="679"/>
      <c r="E1030" s="679"/>
      <c r="F1030" s="680"/>
    </row>
    <row r="1031" spans="1:6" s="488" customFormat="1" ht="14.45" customHeight="1">
      <c r="A1031" s="487"/>
      <c r="D1031" s="679"/>
      <c r="E1031" s="679"/>
      <c r="F1031" s="680"/>
    </row>
    <row r="1032" spans="1:6" s="488" customFormat="1" ht="14.45" customHeight="1">
      <c r="A1032" s="487"/>
      <c r="D1032" s="679"/>
      <c r="E1032" s="679"/>
      <c r="F1032" s="680"/>
    </row>
    <row r="1033" spans="1:6" s="488" customFormat="1" ht="14.45" customHeight="1">
      <c r="A1033" s="487"/>
      <c r="D1033" s="679"/>
      <c r="E1033" s="679"/>
      <c r="F1033" s="680"/>
    </row>
    <row r="1034" spans="1:6" s="488" customFormat="1" ht="14.45" customHeight="1">
      <c r="A1034" s="487"/>
      <c r="D1034" s="679"/>
      <c r="E1034" s="679"/>
      <c r="F1034" s="680"/>
    </row>
    <row r="1035" spans="1:6" s="488" customFormat="1" ht="14.45" customHeight="1">
      <c r="A1035" s="487"/>
      <c r="D1035" s="679"/>
      <c r="E1035" s="679"/>
      <c r="F1035" s="680"/>
    </row>
    <row r="1036" spans="1:6" s="488" customFormat="1" ht="14.45" customHeight="1">
      <c r="A1036" s="487"/>
      <c r="D1036" s="679"/>
      <c r="E1036" s="679"/>
      <c r="F1036" s="680"/>
    </row>
    <row r="1037" spans="1:6" s="488" customFormat="1" ht="14.45" customHeight="1">
      <c r="A1037" s="487"/>
      <c r="D1037" s="679"/>
      <c r="E1037" s="679"/>
      <c r="F1037" s="680"/>
    </row>
    <row r="1038" spans="1:6" s="488" customFormat="1" ht="14.45" customHeight="1">
      <c r="A1038" s="487"/>
      <c r="D1038" s="679"/>
      <c r="E1038" s="679"/>
      <c r="F1038" s="680"/>
    </row>
    <row r="1039" spans="1:6" s="488" customFormat="1" ht="14.45" customHeight="1">
      <c r="A1039" s="487"/>
      <c r="D1039" s="679"/>
      <c r="E1039" s="679"/>
      <c r="F1039" s="680"/>
    </row>
    <row r="1040" spans="1:6" s="488" customFormat="1" ht="14.45" customHeight="1">
      <c r="A1040" s="487"/>
      <c r="D1040" s="679"/>
      <c r="E1040" s="679"/>
      <c r="F1040" s="680"/>
    </row>
    <row r="1041" spans="1:6" s="488" customFormat="1" ht="14.45" customHeight="1">
      <c r="A1041" s="487"/>
      <c r="D1041" s="679"/>
      <c r="E1041" s="679"/>
      <c r="F1041" s="680"/>
    </row>
    <row r="1042" spans="1:6" s="488" customFormat="1" ht="14.45" customHeight="1">
      <c r="A1042" s="487"/>
      <c r="D1042" s="679"/>
      <c r="E1042" s="679"/>
      <c r="F1042" s="680"/>
    </row>
    <row r="1043" spans="1:6" s="488" customFormat="1" ht="14.45" customHeight="1">
      <c r="A1043" s="487"/>
      <c r="D1043" s="679"/>
      <c r="E1043" s="679"/>
      <c r="F1043" s="680"/>
    </row>
    <row r="1044" spans="1:6" s="488" customFormat="1" ht="14.45" customHeight="1">
      <c r="A1044" s="487"/>
      <c r="D1044" s="679"/>
      <c r="E1044" s="679"/>
      <c r="F1044" s="680"/>
    </row>
    <row r="1045" spans="1:6" s="488" customFormat="1" ht="14.45" customHeight="1">
      <c r="A1045" s="487"/>
      <c r="D1045" s="679"/>
      <c r="E1045" s="679"/>
      <c r="F1045" s="680"/>
    </row>
    <row r="1046" spans="1:6" s="488" customFormat="1" ht="14.45" customHeight="1">
      <c r="A1046" s="487"/>
      <c r="D1046" s="679"/>
      <c r="E1046" s="679"/>
      <c r="F1046" s="680"/>
    </row>
    <row r="1047" spans="1:6" s="488" customFormat="1" ht="14.45" customHeight="1">
      <c r="A1047" s="487"/>
      <c r="D1047" s="679"/>
      <c r="E1047" s="679"/>
      <c r="F1047" s="680"/>
    </row>
    <row r="1048" spans="1:6" s="488" customFormat="1" ht="14.45" customHeight="1">
      <c r="A1048" s="487"/>
      <c r="D1048" s="679"/>
      <c r="E1048" s="679"/>
      <c r="F1048" s="680"/>
    </row>
    <row r="1049" spans="1:6" s="488" customFormat="1" ht="14.45" customHeight="1">
      <c r="A1049" s="487"/>
      <c r="D1049" s="679"/>
      <c r="E1049" s="679"/>
      <c r="F1049" s="680"/>
    </row>
    <row r="1050" spans="1:6" s="488" customFormat="1" ht="14.45" customHeight="1">
      <c r="A1050" s="487"/>
      <c r="D1050" s="679"/>
      <c r="E1050" s="679"/>
      <c r="F1050" s="680"/>
    </row>
    <row r="1051" spans="1:6" s="488" customFormat="1" ht="14.45" customHeight="1">
      <c r="A1051" s="487"/>
      <c r="D1051" s="679"/>
      <c r="E1051" s="679"/>
      <c r="F1051" s="680"/>
    </row>
    <row r="1052" spans="1:6" s="488" customFormat="1" ht="14.45" customHeight="1">
      <c r="A1052" s="487"/>
      <c r="D1052" s="679"/>
      <c r="E1052" s="679"/>
      <c r="F1052" s="680"/>
    </row>
    <row r="1053" spans="1:6" s="488" customFormat="1" ht="14.45" customHeight="1">
      <c r="A1053" s="487"/>
      <c r="D1053" s="679"/>
      <c r="E1053" s="679"/>
      <c r="F1053" s="680"/>
    </row>
    <row r="1054" spans="1:6" s="488" customFormat="1" ht="14.45" customHeight="1">
      <c r="A1054" s="487"/>
      <c r="D1054" s="679"/>
      <c r="E1054" s="679"/>
      <c r="F1054" s="680"/>
    </row>
    <row r="1055" spans="1:6" s="488" customFormat="1" ht="14.45" customHeight="1">
      <c r="A1055" s="487"/>
      <c r="D1055" s="679"/>
      <c r="E1055" s="679"/>
      <c r="F1055" s="680"/>
    </row>
    <row r="1056" spans="1:6" s="488" customFormat="1" ht="14.45" customHeight="1">
      <c r="A1056" s="487"/>
      <c r="D1056" s="679"/>
      <c r="E1056" s="679"/>
      <c r="F1056" s="680"/>
    </row>
    <row r="1057" spans="1:6" s="488" customFormat="1" ht="14.45" customHeight="1">
      <c r="A1057" s="487"/>
      <c r="D1057" s="679"/>
      <c r="E1057" s="679"/>
      <c r="F1057" s="680"/>
    </row>
    <row r="1058" spans="1:6" s="488" customFormat="1" ht="14.45" customHeight="1">
      <c r="A1058" s="487"/>
      <c r="D1058" s="679"/>
      <c r="E1058" s="679"/>
      <c r="F1058" s="680"/>
    </row>
    <row r="1059" spans="1:6" s="488" customFormat="1" ht="14.45" customHeight="1">
      <c r="A1059" s="487"/>
      <c r="D1059" s="679"/>
      <c r="E1059" s="679"/>
      <c r="F1059" s="680"/>
    </row>
    <row r="1060" spans="1:6" s="488" customFormat="1" ht="14.45" customHeight="1">
      <c r="A1060" s="487"/>
      <c r="D1060" s="679"/>
      <c r="E1060" s="679"/>
      <c r="F1060" s="680"/>
    </row>
    <row r="1061" spans="1:6" s="488" customFormat="1" ht="14.45" customHeight="1">
      <c r="A1061" s="487"/>
      <c r="D1061" s="679"/>
      <c r="E1061" s="679"/>
      <c r="F1061" s="680"/>
    </row>
    <row r="1062" spans="1:6" s="488" customFormat="1" ht="14.45" customHeight="1">
      <c r="A1062" s="487"/>
      <c r="D1062" s="679"/>
      <c r="E1062" s="679"/>
      <c r="F1062" s="680"/>
    </row>
    <row r="1063" spans="1:6" s="488" customFormat="1" ht="14.45" customHeight="1">
      <c r="A1063" s="487"/>
      <c r="D1063" s="679"/>
      <c r="E1063" s="679"/>
      <c r="F1063" s="680"/>
    </row>
    <row r="1064" spans="1:6" s="488" customFormat="1" ht="14.45" customHeight="1">
      <c r="A1064" s="487"/>
      <c r="D1064" s="679"/>
      <c r="E1064" s="679"/>
      <c r="F1064" s="680"/>
    </row>
    <row r="1065" spans="1:6" s="488" customFormat="1" ht="14.45" customHeight="1">
      <c r="A1065" s="487"/>
      <c r="D1065" s="679"/>
      <c r="E1065" s="679"/>
      <c r="F1065" s="680"/>
    </row>
    <row r="1066" spans="1:6" s="488" customFormat="1" ht="14.45" customHeight="1">
      <c r="A1066" s="487"/>
      <c r="D1066" s="679"/>
      <c r="E1066" s="679"/>
      <c r="F1066" s="680"/>
    </row>
    <row r="1067" spans="1:6" s="488" customFormat="1" ht="14.45" customHeight="1">
      <c r="A1067" s="487"/>
      <c r="D1067" s="679"/>
      <c r="E1067" s="679"/>
      <c r="F1067" s="680"/>
    </row>
    <row r="1068" spans="1:6" s="488" customFormat="1" ht="14.45" customHeight="1">
      <c r="A1068" s="487"/>
      <c r="D1068" s="679"/>
      <c r="E1068" s="679"/>
      <c r="F1068" s="680"/>
    </row>
    <row r="1069" spans="1:6" s="488" customFormat="1" ht="14.45" customHeight="1">
      <c r="A1069" s="487"/>
      <c r="D1069" s="679"/>
      <c r="E1069" s="679"/>
      <c r="F1069" s="680"/>
    </row>
    <row r="1070" spans="1:6" s="488" customFormat="1" ht="14.45" customHeight="1">
      <c r="A1070" s="487"/>
      <c r="D1070" s="679"/>
      <c r="E1070" s="679"/>
      <c r="F1070" s="680"/>
    </row>
    <row r="1071" spans="1:6" s="488" customFormat="1" ht="14.45" customHeight="1">
      <c r="A1071" s="487"/>
      <c r="D1071" s="679"/>
      <c r="E1071" s="679"/>
      <c r="F1071" s="680"/>
    </row>
    <row r="1072" spans="1:6" s="488" customFormat="1" ht="14.45" customHeight="1">
      <c r="A1072" s="487"/>
      <c r="D1072" s="679"/>
      <c r="E1072" s="679"/>
      <c r="F1072" s="680"/>
    </row>
    <row r="1073" spans="1:6" s="488" customFormat="1" ht="14.45" customHeight="1">
      <c r="A1073" s="487"/>
      <c r="D1073" s="679"/>
      <c r="E1073" s="679"/>
      <c r="F1073" s="680"/>
    </row>
    <row r="1074" spans="1:6" s="488" customFormat="1" ht="14.45" customHeight="1">
      <c r="A1074" s="487"/>
      <c r="D1074" s="679"/>
      <c r="E1074" s="679"/>
      <c r="F1074" s="680"/>
    </row>
    <row r="1075" spans="1:6" s="488" customFormat="1" ht="14.45" customHeight="1">
      <c r="A1075" s="487"/>
      <c r="D1075" s="679"/>
      <c r="E1075" s="679"/>
      <c r="F1075" s="680"/>
    </row>
    <row r="1076" spans="1:6" s="488" customFormat="1" ht="14.45" customHeight="1">
      <c r="A1076" s="487"/>
      <c r="D1076" s="679"/>
      <c r="E1076" s="679"/>
      <c r="F1076" s="680"/>
    </row>
    <row r="1077" spans="1:6" s="488" customFormat="1" ht="14.45" customHeight="1">
      <c r="A1077" s="487"/>
      <c r="D1077" s="679"/>
      <c r="E1077" s="679"/>
      <c r="F1077" s="680"/>
    </row>
    <row r="1078" spans="1:6" s="488" customFormat="1" ht="14.45" customHeight="1">
      <c r="A1078" s="487"/>
      <c r="D1078" s="679"/>
      <c r="E1078" s="679"/>
      <c r="F1078" s="680"/>
    </row>
    <row r="1079" spans="1:6" s="488" customFormat="1" ht="14.45" customHeight="1">
      <c r="A1079" s="487"/>
      <c r="D1079" s="679"/>
      <c r="E1079" s="679"/>
      <c r="F1079" s="680"/>
    </row>
    <row r="1080" spans="1:6" s="488" customFormat="1" ht="14.45" customHeight="1">
      <c r="A1080" s="487"/>
      <c r="D1080" s="679"/>
      <c r="E1080" s="679"/>
      <c r="F1080" s="680"/>
    </row>
    <row r="1081" spans="1:6" s="488" customFormat="1" ht="14.45" customHeight="1">
      <c r="A1081" s="487"/>
      <c r="D1081" s="679"/>
      <c r="E1081" s="679"/>
      <c r="F1081" s="680"/>
    </row>
    <row r="1082" spans="1:6" s="488" customFormat="1" ht="14.45" customHeight="1">
      <c r="A1082" s="487"/>
      <c r="D1082" s="679"/>
      <c r="E1082" s="679"/>
      <c r="F1082" s="680"/>
    </row>
    <row r="1083" spans="1:6" s="488" customFormat="1" ht="14.45" customHeight="1">
      <c r="A1083" s="487"/>
      <c r="D1083" s="679"/>
      <c r="E1083" s="679"/>
      <c r="F1083" s="680"/>
    </row>
    <row r="1084" spans="1:6" s="488" customFormat="1" ht="14.45" customHeight="1">
      <c r="A1084" s="487"/>
      <c r="D1084" s="679"/>
      <c r="E1084" s="679"/>
      <c r="F1084" s="680"/>
    </row>
    <row r="1085" spans="1:6" s="488" customFormat="1" ht="14.45" customHeight="1">
      <c r="A1085" s="487"/>
      <c r="D1085" s="679"/>
      <c r="E1085" s="679"/>
      <c r="F1085" s="680"/>
    </row>
    <row r="1086" spans="1:6" s="488" customFormat="1" ht="14.45" customHeight="1">
      <c r="A1086" s="487"/>
      <c r="D1086" s="679"/>
      <c r="E1086" s="679"/>
      <c r="F1086" s="680"/>
    </row>
    <row r="1087" spans="1:6" s="488" customFormat="1" ht="14.45" customHeight="1">
      <c r="A1087" s="487"/>
      <c r="D1087" s="679"/>
      <c r="E1087" s="679"/>
      <c r="F1087" s="680"/>
    </row>
    <row r="1088" spans="1:6" s="488" customFormat="1" ht="14.45" customHeight="1">
      <c r="A1088" s="487"/>
      <c r="D1088" s="679"/>
      <c r="E1088" s="679"/>
      <c r="F1088" s="680"/>
    </row>
    <row r="1089" spans="1:6" s="488" customFormat="1" ht="14.45" customHeight="1">
      <c r="A1089" s="487"/>
      <c r="D1089" s="679"/>
      <c r="E1089" s="679"/>
      <c r="F1089" s="680"/>
    </row>
    <row r="1090" spans="1:6" s="488" customFormat="1" ht="14.45" customHeight="1">
      <c r="A1090" s="487"/>
      <c r="D1090" s="679"/>
      <c r="E1090" s="679"/>
      <c r="F1090" s="680"/>
    </row>
    <row r="1091" spans="1:6" s="488" customFormat="1" ht="14.45" customHeight="1">
      <c r="A1091" s="487"/>
      <c r="D1091" s="679"/>
      <c r="E1091" s="679"/>
      <c r="F1091" s="680"/>
    </row>
    <row r="1092" spans="1:6" s="488" customFormat="1" ht="14.45" customHeight="1">
      <c r="A1092" s="487"/>
      <c r="D1092" s="679"/>
      <c r="E1092" s="679"/>
      <c r="F1092" s="680"/>
    </row>
    <row r="1093" spans="1:6" s="488" customFormat="1" ht="14.45" customHeight="1">
      <c r="A1093" s="487"/>
      <c r="D1093" s="679"/>
      <c r="E1093" s="679"/>
      <c r="F1093" s="680"/>
    </row>
    <row r="1094" spans="1:6" s="488" customFormat="1" ht="14.45" customHeight="1">
      <c r="A1094" s="487"/>
      <c r="D1094" s="679"/>
      <c r="E1094" s="679"/>
      <c r="F1094" s="680"/>
    </row>
    <row r="1095" spans="1:6" s="488" customFormat="1" ht="14.45" customHeight="1">
      <c r="A1095" s="487"/>
      <c r="D1095" s="679"/>
      <c r="E1095" s="679"/>
      <c r="F1095" s="680"/>
    </row>
    <row r="1096" spans="1:6" s="488" customFormat="1" ht="14.45" customHeight="1">
      <c r="A1096" s="487"/>
      <c r="D1096" s="679"/>
      <c r="E1096" s="679"/>
      <c r="F1096" s="680"/>
    </row>
    <row r="1097" spans="1:6" s="488" customFormat="1" ht="14.45" customHeight="1">
      <c r="A1097" s="487"/>
      <c r="D1097" s="679"/>
      <c r="E1097" s="679"/>
      <c r="F1097" s="680"/>
    </row>
    <row r="1098" spans="1:6" s="488" customFormat="1" ht="14.45" customHeight="1">
      <c r="A1098" s="487"/>
      <c r="D1098" s="679"/>
      <c r="E1098" s="679"/>
      <c r="F1098" s="680"/>
    </row>
    <row r="1099" spans="1:6" s="488" customFormat="1" ht="14.45" customHeight="1">
      <c r="A1099" s="487"/>
      <c r="D1099" s="679"/>
      <c r="E1099" s="679"/>
      <c r="F1099" s="680"/>
    </row>
    <row r="1100" spans="1:6" s="488" customFormat="1" ht="14.45" customHeight="1">
      <c r="A1100" s="487"/>
      <c r="D1100" s="679"/>
      <c r="E1100" s="679"/>
      <c r="F1100" s="680"/>
    </row>
    <row r="1101" spans="1:6" s="488" customFormat="1" ht="14.45" customHeight="1">
      <c r="A1101" s="487"/>
      <c r="D1101" s="679"/>
      <c r="E1101" s="679"/>
      <c r="F1101" s="680"/>
    </row>
    <row r="1102" spans="1:6" s="488" customFormat="1" ht="14.45" customHeight="1">
      <c r="A1102" s="487"/>
      <c r="D1102" s="679"/>
      <c r="E1102" s="679"/>
      <c r="F1102" s="680"/>
    </row>
    <row r="1103" spans="1:6" s="488" customFormat="1" ht="14.45" customHeight="1">
      <c r="A1103" s="487"/>
      <c r="D1103" s="679"/>
      <c r="E1103" s="679"/>
      <c r="F1103" s="680"/>
    </row>
    <row r="1104" spans="1:6" s="488" customFormat="1" ht="14.45" customHeight="1">
      <c r="A1104" s="487"/>
      <c r="D1104" s="679"/>
      <c r="E1104" s="679"/>
      <c r="F1104" s="680"/>
    </row>
    <row r="1105" spans="1:6" s="488" customFormat="1" ht="14.45" customHeight="1">
      <c r="A1105" s="487"/>
      <c r="D1105" s="679"/>
      <c r="E1105" s="679"/>
      <c r="F1105" s="680"/>
    </row>
    <row r="1106" spans="1:6" s="488" customFormat="1" ht="14.45" customHeight="1">
      <c r="A1106" s="487"/>
      <c r="D1106" s="679"/>
      <c r="E1106" s="679"/>
      <c r="F1106" s="680"/>
    </row>
    <row r="1107" spans="1:6" s="488" customFormat="1" ht="14.45" customHeight="1">
      <c r="A1107" s="487"/>
      <c r="D1107" s="679"/>
      <c r="E1107" s="679"/>
      <c r="F1107" s="680"/>
    </row>
    <row r="1108" spans="1:6" s="488" customFormat="1" ht="14.45" customHeight="1">
      <c r="A1108" s="487"/>
      <c r="D1108" s="679"/>
      <c r="E1108" s="679"/>
      <c r="F1108" s="680"/>
    </row>
    <row r="1109" spans="1:6" s="488" customFormat="1" ht="14.45" customHeight="1">
      <c r="A1109" s="487"/>
      <c r="D1109" s="679"/>
      <c r="E1109" s="679"/>
      <c r="F1109" s="680"/>
    </row>
    <row r="1110" spans="1:6" s="488" customFormat="1" ht="14.45" customHeight="1">
      <c r="A1110" s="487"/>
      <c r="D1110" s="679"/>
      <c r="E1110" s="679"/>
      <c r="F1110" s="680"/>
    </row>
    <row r="1111" spans="1:6" s="488" customFormat="1" ht="14.45" customHeight="1">
      <c r="A1111" s="487"/>
      <c r="D1111" s="679"/>
      <c r="E1111" s="679"/>
      <c r="F1111" s="680"/>
    </row>
    <row r="1112" spans="1:6" s="488" customFormat="1" ht="14.45" customHeight="1">
      <c r="A1112" s="487"/>
      <c r="D1112" s="679"/>
      <c r="E1112" s="679"/>
      <c r="F1112" s="680"/>
    </row>
    <row r="1113" spans="1:6" s="488" customFormat="1" ht="14.45" customHeight="1">
      <c r="A1113" s="487"/>
      <c r="D1113" s="679"/>
      <c r="E1113" s="679"/>
      <c r="F1113" s="680"/>
    </row>
    <row r="1114" spans="1:6" s="488" customFormat="1" ht="14.45" customHeight="1">
      <c r="A1114" s="487"/>
      <c r="D1114" s="679"/>
      <c r="E1114" s="679"/>
      <c r="F1114" s="680"/>
    </row>
    <row r="1115" spans="1:6" s="488" customFormat="1" ht="14.45" customHeight="1">
      <c r="A1115" s="487"/>
      <c r="D1115" s="679"/>
      <c r="E1115" s="679"/>
      <c r="F1115" s="680"/>
    </row>
    <row r="1116" spans="1:6" s="488" customFormat="1" ht="14.45" customHeight="1">
      <c r="A1116" s="487"/>
      <c r="D1116" s="679"/>
      <c r="E1116" s="679"/>
      <c r="F1116" s="680"/>
    </row>
    <row r="1117" spans="1:6" s="488" customFormat="1" ht="14.45" customHeight="1">
      <c r="A1117" s="487"/>
      <c r="D1117" s="679"/>
      <c r="E1117" s="679"/>
      <c r="F1117" s="680"/>
    </row>
    <row r="1118" spans="1:6" s="488" customFormat="1" ht="14.45" customHeight="1">
      <c r="A1118" s="487"/>
      <c r="D1118" s="679"/>
      <c r="E1118" s="679"/>
      <c r="F1118" s="680"/>
    </row>
    <row r="1119" spans="1:6" s="488" customFormat="1" ht="14.45" customHeight="1">
      <c r="A1119" s="487"/>
      <c r="D1119" s="679"/>
      <c r="E1119" s="679"/>
      <c r="F1119" s="680"/>
    </row>
    <row r="1120" spans="1:6" s="488" customFormat="1" ht="14.45" customHeight="1">
      <c r="A1120" s="487"/>
      <c r="D1120" s="679"/>
      <c r="E1120" s="679"/>
      <c r="F1120" s="680"/>
    </row>
    <row r="1121" spans="1:6" s="488" customFormat="1" ht="14.45" customHeight="1">
      <c r="A1121" s="487"/>
      <c r="D1121" s="679"/>
      <c r="E1121" s="679"/>
      <c r="F1121" s="680"/>
    </row>
    <row r="1122" spans="1:6" s="488" customFormat="1" ht="14.45" customHeight="1">
      <c r="A1122" s="487"/>
      <c r="D1122" s="679"/>
      <c r="E1122" s="679"/>
      <c r="F1122" s="680"/>
    </row>
    <row r="1123" spans="1:6" s="488" customFormat="1" ht="14.45" customHeight="1">
      <c r="A1123" s="487"/>
      <c r="D1123" s="679"/>
      <c r="E1123" s="679"/>
      <c r="F1123" s="680"/>
    </row>
    <row r="1124" spans="1:6" s="488" customFormat="1" ht="14.45" customHeight="1">
      <c r="A1124" s="487"/>
      <c r="D1124" s="679"/>
      <c r="E1124" s="679"/>
      <c r="F1124" s="680"/>
    </row>
    <row r="1125" spans="1:6" s="488" customFormat="1" ht="14.45" customHeight="1">
      <c r="A1125" s="487"/>
      <c r="D1125" s="679"/>
      <c r="E1125" s="679"/>
      <c r="F1125" s="680"/>
    </row>
    <row r="1126" spans="1:6" s="488" customFormat="1" ht="14.45" customHeight="1">
      <c r="A1126" s="487"/>
      <c r="D1126" s="679"/>
      <c r="E1126" s="679"/>
      <c r="F1126" s="680"/>
    </row>
    <row r="1127" spans="1:6" s="488" customFormat="1" ht="14.45" customHeight="1">
      <c r="A1127" s="487"/>
      <c r="D1127" s="679"/>
      <c r="E1127" s="679"/>
      <c r="F1127" s="680"/>
    </row>
    <row r="1128" spans="1:6" s="488" customFormat="1" ht="14.45" customHeight="1">
      <c r="A1128" s="487"/>
      <c r="D1128" s="679"/>
      <c r="E1128" s="679"/>
      <c r="F1128" s="680"/>
    </row>
    <row r="1129" spans="1:6" s="488" customFormat="1" ht="14.45" customHeight="1">
      <c r="A1129" s="487"/>
      <c r="D1129" s="679"/>
      <c r="E1129" s="679"/>
      <c r="F1129" s="680"/>
    </row>
    <row r="1130" spans="1:6" s="488" customFormat="1" ht="14.45" customHeight="1">
      <c r="A1130" s="487"/>
      <c r="D1130" s="679"/>
      <c r="E1130" s="679"/>
      <c r="F1130" s="680"/>
    </row>
    <row r="1131" spans="1:6" s="488" customFormat="1" ht="14.45" customHeight="1">
      <c r="A1131" s="487"/>
      <c r="D1131" s="679"/>
      <c r="E1131" s="679"/>
      <c r="F1131" s="680"/>
    </row>
    <row r="1132" spans="1:6" s="488" customFormat="1" ht="14.45" customHeight="1">
      <c r="A1132" s="487"/>
      <c r="D1132" s="679"/>
      <c r="E1132" s="679"/>
      <c r="F1132" s="680"/>
    </row>
    <row r="1133" spans="1:6" s="488" customFormat="1" ht="14.45" customHeight="1">
      <c r="A1133" s="487"/>
      <c r="D1133" s="679"/>
      <c r="E1133" s="679"/>
      <c r="F1133" s="680"/>
    </row>
    <row r="1134" spans="1:6" s="488" customFormat="1" ht="14.45" customHeight="1">
      <c r="A1134" s="487"/>
      <c r="D1134" s="679"/>
      <c r="E1134" s="679"/>
      <c r="F1134" s="680"/>
    </row>
    <row r="1135" spans="1:6" s="488" customFormat="1" ht="14.45" customHeight="1">
      <c r="A1135" s="487"/>
      <c r="D1135" s="679"/>
      <c r="E1135" s="679"/>
      <c r="F1135" s="680"/>
    </row>
    <row r="1136" spans="1:6" s="488" customFormat="1" ht="14.45" customHeight="1">
      <c r="A1136" s="487"/>
      <c r="D1136" s="679"/>
      <c r="E1136" s="679"/>
      <c r="F1136" s="680"/>
    </row>
    <row r="1137" spans="1:6" s="488" customFormat="1" ht="14.45" customHeight="1">
      <c r="A1137" s="487"/>
      <c r="D1137" s="679"/>
      <c r="E1137" s="679"/>
      <c r="F1137" s="680"/>
    </row>
    <row r="1138" spans="1:6" s="488" customFormat="1" ht="14.45" customHeight="1">
      <c r="A1138" s="487"/>
      <c r="D1138" s="679"/>
      <c r="E1138" s="679"/>
      <c r="F1138" s="680"/>
    </row>
    <row r="1139" spans="1:6" s="488" customFormat="1" ht="14.45" customHeight="1">
      <c r="A1139" s="487"/>
      <c r="D1139" s="679"/>
      <c r="E1139" s="679"/>
      <c r="F1139" s="680"/>
    </row>
    <row r="1140" spans="1:6" s="488" customFormat="1" ht="14.45" customHeight="1">
      <c r="A1140" s="487"/>
      <c r="D1140" s="679"/>
      <c r="E1140" s="679"/>
      <c r="F1140" s="680"/>
    </row>
    <row r="1141" spans="1:6" s="488" customFormat="1" ht="14.45" customHeight="1">
      <c r="A1141" s="487"/>
      <c r="D1141" s="679"/>
      <c r="E1141" s="679"/>
      <c r="F1141" s="680"/>
    </row>
    <row r="1142" spans="1:6" s="488" customFormat="1" ht="14.45" customHeight="1">
      <c r="A1142" s="487"/>
      <c r="D1142" s="679"/>
      <c r="E1142" s="679"/>
      <c r="F1142" s="680"/>
    </row>
    <row r="1143" spans="1:6" s="488" customFormat="1" ht="14.45" customHeight="1">
      <c r="A1143" s="487"/>
      <c r="D1143" s="679"/>
      <c r="E1143" s="679"/>
      <c r="F1143" s="680"/>
    </row>
    <row r="1144" spans="1:6" s="488" customFormat="1" ht="14.45" customHeight="1">
      <c r="A1144" s="487"/>
      <c r="D1144" s="679"/>
      <c r="E1144" s="679"/>
      <c r="F1144" s="680"/>
    </row>
    <row r="1145" spans="1:6" s="488" customFormat="1" ht="14.45" customHeight="1">
      <c r="A1145" s="487"/>
      <c r="D1145" s="679"/>
      <c r="E1145" s="679"/>
      <c r="F1145" s="680"/>
    </row>
    <row r="1146" spans="1:6" s="488" customFormat="1" ht="14.45" customHeight="1">
      <c r="A1146" s="487"/>
      <c r="D1146" s="679"/>
      <c r="E1146" s="679"/>
      <c r="F1146" s="680"/>
    </row>
    <row r="1147" spans="1:6" s="488" customFormat="1" ht="14.45" customHeight="1">
      <c r="A1147" s="487"/>
      <c r="D1147" s="679"/>
      <c r="E1147" s="679"/>
      <c r="F1147" s="680"/>
    </row>
    <row r="1148" spans="1:6" s="488" customFormat="1" ht="14.45" customHeight="1">
      <c r="A1148" s="487"/>
      <c r="D1148" s="679"/>
      <c r="E1148" s="679"/>
      <c r="F1148" s="680"/>
    </row>
    <row r="1149" spans="1:6" s="488" customFormat="1" ht="14.45" customHeight="1">
      <c r="A1149" s="487"/>
      <c r="D1149" s="679"/>
      <c r="E1149" s="679"/>
      <c r="F1149" s="680"/>
    </row>
    <row r="1150" spans="1:6" s="488" customFormat="1" ht="14.45" customHeight="1">
      <c r="A1150" s="487"/>
      <c r="D1150" s="679"/>
      <c r="E1150" s="679"/>
      <c r="F1150" s="680"/>
    </row>
    <row r="1151" spans="1:6" s="488" customFormat="1" ht="14.45" customHeight="1">
      <c r="A1151" s="487"/>
      <c r="D1151" s="679"/>
      <c r="E1151" s="679"/>
      <c r="F1151" s="680"/>
    </row>
    <row r="1152" spans="1:6" s="488" customFormat="1" ht="14.45" customHeight="1">
      <c r="A1152" s="487"/>
      <c r="D1152" s="679"/>
      <c r="E1152" s="679"/>
      <c r="F1152" s="680"/>
    </row>
    <row r="1153" spans="1:6" s="488" customFormat="1" ht="14.45" customHeight="1">
      <c r="A1153" s="487"/>
      <c r="D1153" s="679"/>
      <c r="E1153" s="679"/>
      <c r="F1153" s="680"/>
    </row>
    <row r="1154" spans="1:6" s="488" customFormat="1" ht="14.45" customHeight="1">
      <c r="A1154" s="487"/>
      <c r="D1154" s="679"/>
      <c r="E1154" s="679"/>
      <c r="F1154" s="680"/>
    </row>
    <row r="1155" spans="1:6" s="488" customFormat="1" ht="14.45" customHeight="1">
      <c r="A1155" s="487"/>
      <c r="D1155" s="679"/>
      <c r="E1155" s="679"/>
      <c r="F1155" s="680"/>
    </row>
    <row r="1156" spans="1:6" s="488" customFormat="1" ht="14.45" customHeight="1">
      <c r="A1156" s="487"/>
      <c r="D1156" s="679"/>
      <c r="E1156" s="679"/>
      <c r="F1156" s="680"/>
    </row>
    <row r="1157" spans="1:6" s="488" customFormat="1" ht="14.45" customHeight="1">
      <c r="A1157" s="487"/>
      <c r="D1157" s="679"/>
      <c r="E1157" s="679"/>
      <c r="F1157" s="680"/>
    </row>
    <row r="1158" spans="1:6" s="488" customFormat="1" ht="14.45" customHeight="1">
      <c r="A1158" s="487"/>
      <c r="F1158" s="681"/>
    </row>
    <row r="1159" spans="1:6" s="488" customFormat="1" ht="14.45" customHeight="1">
      <c r="A1159" s="487"/>
      <c r="F1159" s="681"/>
    </row>
    <row r="1160" spans="1:6" s="488" customFormat="1" ht="14.45" customHeight="1">
      <c r="A1160" s="487"/>
      <c r="F1160" s="681"/>
    </row>
    <row r="1161" spans="1:6" s="488" customFormat="1" ht="14.45" customHeight="1">
      <c r="A1161" s="487"/>
      <c r="F1161" s="681"/>
    </row>
    <row r="1162" spans="1:6" s="488" customFormat="1" ht="14.45" customHeight="1">
      <c r="A1162" s="487"/>
      <c r="F1162" s="681"/>
    </row>
    <row r="1163" spans="1:6" s="488" customFormat="1" ht="14.45" customHeight="1">
      <c r="A1163" s="487"/>
      <c r="F1163" s="681"/>
    </row>
    <row r="1164" spans="1:6" s="488" customFormat="1" ht="14.45" customHeight="1">
      <c r="A1164" s="487"/>
      <c r="F1164" s="681"/>
    </row>
    <row r="1165" spans="1:6" s="488" customFormat="1" ht="14.45" customHeight="1">
      <c r="A1165" s="487"/>
      <c r="F1165" s="681"/>
    </row>
    <row r="1166" spans="1:6" s="488" customFormat="1" ht="14.45" customHeight="1">
      <c r="A1166" s="487"/>
      <c r="F1166" s="681"/>
    </row>
    <row r="1167" spans="1:6" s="488" customFormat="1" ht="14.45" customHeight="1">
      <c r="A1167" s="487"/>
      <c r="F1167" s="681"/>
    </row>
    <row r="1168" spans="1:6" s="488" customFormat="1" ht="14.45" customHeight="1">
      <c r="A1168" s="487"/>
      <c r="F1168" s="681"/>
    </row>
    <row r="1169" spans="1:6" s="488" customFormat="1" ht="14.45" customHeight="1">
      <c r="A1169" s="487"/>
      <c r="F1169" s="681"/>
    </row>
    <row r="1170" spans="1:6" s="488" customFormat="1" ht="14.45" customHeight="1">
      <c r="A1170" s="487"/>
      <c r="F1170" s="681"/>
    </row>
    <row r="1171" spans="1:6" s="488" customFormat="1" ht="14.45" customHeight="1">
      <c r="A1171" s="487"/>
      <c r="F1171" s="681"/>
    </row>
    <row r="1172" spans="1:6" s="488" customFormat="1" ht="14.45" customHeight="1">
      <c r="A1172" s="487"/>
      <c r="F1172" s="681"/>
    </row>
    <row r="1173" spans="1:6" s="488" customFormat="1" ht="14.45" customHeight="1">
      <c r="A1173" s="487"/>
      <c r="F1173" s="681"/>
    </row>
    <row r="1174" spans="1:6" s="488" customFormat="1" ht="14.45" customHeight="1">
      <c r="A1174" s="487"/>
      <c r="F1174" s="681"/>
    </row>
    <row r="1175" spans="1:6" s="488" customFormat="1" ht="14.45" customHeight="1">
      <c r="A1175" s="487"/>
      <c r="F1175" s="681"/>
    </row>
    <row r="1176" spans="1:6" s="488" customFormat="1" ht="14.45" customHeight="1">
      <c r="A1176" s="487"/>
      <c r="F1176" s="681"/>
    </row>
    <row r="1177" spans="1:6" s="488" customFormat="1" ht="14.45" customHeight="1">
      <c r="A1177" s="487"/>
      <c r="F1177" s="681"/>
    </row>
    <row r="1178" spans="1:6" s="488" customFormat="1" ht="14.45" customHeight="1">
      <c r="A1178" s="487"/>
      <c r="F1178" s="681"/>
    </row>
    <row r="1179" spans="1:6" s="488" customFormat="1" ht="14.45" customHeight="1">
      <c r="A1179" s="487"/>
      <c r="F1179" s="681"/>
    </row>
    <row r="1180" spans="1:6" s="488" customFormat="1" ht="14.45" customHeight="1">
      <c r="A1180" s="487"/>
      <c r="F1180" s="681"/>
    </row>
    <row r="1181" spans="1:6" s="488" customFormat="1" ht="14.45" customHeight="1">
      <c r="A1181" s="487"/>
      <c r="F1181" s="681"/>
    </row>
    <row r="1182" spans="1:6" s="488" customFormat="1" ht="14.45" customHeight="1">
      <c r="A1182" s="487"/>
      <c r="F1182" s="681"/>
    </row>
    <row r="1183" spans="1:6" s="488" customFormat="1" ht="14.45" customHeight="1">
      <c r="A1183" s="487"/>
      <c r="F1183" s="681"/>
    </row>
    <row r="1184" spans="1:6" s="488" customFormat="1" ht="14.45" customHeight="1">
      <c r="A1184" s="487"/>
      <c r="F1184" s="681"/>
    </row>
    <row r="1185" spans="1:6" s="488" customFormat="1" ht="14.45" customHeight="1">
      <c r="A1185" s="487"/>
      <c r="F1185" s="681"/>
    </row>
    <row r="1186" spans="1:6" s="488" customFormat="1" ht="14.45" customHeight="1">
      <c r="A1186" s="487"/>
      <c r="F1186" s="681"/>
    </row>
    <row r="1187" spans="1:6" s="488" customFormat="1" ht="14.45" customHeight="1">
      <c r="A1187" s="487"/>
      <c r="F1187" s="681"/>
    </row>
    <row r="1188" spans="1:6" s="488" customFormat="1" ht="14.45" customHeight="1">
      <c r="A1188" s="487"/>
      <c r="F1188" s="681"/>
    </row>
    <row r="1189" spans="1:6" s="488" customFormat="1" ht="14.45" customHeight="1">
      <c r="A1189" s="487"/>
      <c r="F1189" s="681"/>
    </row>
    <row r="1190" spans="1:6" s="488" customFormat="1" ht="14.45" customHeight="1">
      <c r="A1190" s="487"/>
      <c r="F1190" s="681"/>
    </row>
    <row r="1191" spans="1:6" s="488" customFormat="1" ht="14.45" customHeight="1">
      <c r="A1191" s="487"/>
      <c r="F1191" s="681"/>
    </row>
    <row r="1192" spans="1:6" s="488" customFormat="1" ht="14.45" customHeight="1">
      <c r="A1192" s="487"/>
      <c r="F1192" s="681"/>
    </row>
    <row r="1193" spans="1:6" s="488" customFormat="1" ht="14.45" customHeight="1">
      <c r="A1193" s="487"/>
      <c r="F1193" s="681"/>
    </row>
    <row r="1194" spans="1:6" s="488" customFormat="1" ht="14.45" customHeight="1">
      <c r="A1194" s="487"/>
      <c r="F1194" s="681"/>
    </row>
    <row r="1195" spans="1:6" s="488" customFormat="1" ht="14.45" customHeight="1">
      <c r="A1195" s="487"/>
      <c r="F1195" s="681"/>
    </row>
    <row r="1196" spans="1:6" s="488" customFormat="1" ht="14.45" customHeight="1">
      <c r="A1196" s="487"/>
      <c r="F1196" s="681"/>
    </row>
    <row r="1197" spans="1:6" s="488" customFormat="1" ht="14.45" customHeight="1">
      <c r="A1197" s="487"/>
      <c r="F1197" s="681"/>
    </row>
    <row r="1198" spans="1:6" s="488" customFormat="1" ht="14.45" customHeight="1">
      <c r="A1198" s="487"/>
      <c r="F1198" s="681"/>
    </row>
    <row r="1199" spans="1:6" s="488" customFormat="1" ht="14.45" customHeight="1">
      <c r="A1199" s="487"/>
      <c r="F1199" s="681"/>
    </row>
    <row r="1200" spans="1:6" s="488" customFormat="1" ht="14.45" customHeight="1">
      <c r="A1200" s="487"/>
      <c r="F1200" s="681"/>
    </row>
    <row r="1201" spans="1:6" s="488" customFormat="1" ht="14.45" customHeight="1">
      <c r="A1201" s="487"/>
      <c r="F1201" s="681"/>
    </row>
    <row r="1202" spans="1:6" s="488" customFormat="1" ht="14.45" customHeight="1">
      <c r="A1202" s="487"/>
      <c r="F1202" s="681"/>
    </row>
    <row r="1203" spans="1:6" s="488" customFormat="1" ht="14.45" customHeight="1">
      <c r="A1203" s="487"/>
      <c r="F1203" s="681"/>
    </row>
    <row r="1204" spans="1:6" s="488" customFormat="1" ht="14.45" customHeight="1">
      <c r="A1204" s="487"/>
      <c r="F1204" s="681"/>
    </row>
    <row r="1205" spans="1:6" s="488" customFormat="1" ht="14.45" customHeight="1">
      <c r="A1205" s="487"/>
      <c r="F1205" s="681"/>
    </row>
    <row r="1206" spans="1:6" s="488" customFormat="1" ht="14.45" customHeight="1">
      <c r="A1206" s="487"/>
      <c r="F1206" s="681"/>
    </row>
    <row r="1207" spans="1:6" s="488" customFormat="1" ht="14.45" customHeight="1">
      <c r="A1207" s="487"/>
      <c r="F1207" s="681"/>
    </row>
    <row r="1208" spans="1:6" s="488" customFormat="1" ht="14.45" customHeight="1">
      <c r="A1208" s="487"/>
      <c r="F1208" s="681"/>
    </row>
    <row r="1209" spans="1:6" s="488" customFormat="1" ht="14.45" customHeight="1">
      <c r="A1209" s="487"/>
      <c r="F1209" s="681"/>
    </row>
    <row r="1210" spans="1:6" s="488" customFormat="1" ht="14.45" customHeight="1">
      <c r="A1210" s="487"/>
      <c r="F1210" s="681"/>
    </row>
    <row r="1211" spans="1:6" s="488" customFormat="1" ht="14.45" customHeight="1">
      <c r="A1211" s="487"/>
      <c r="F1211" s="681"/>
    </row>
    <row r="1212" spans="1:6" s="488" customFormat="1" ht="14.45" customHeight="1">
      <c r="A1212" s="487"/>
      <c r="F1212" s="681"/>
    </row>
    <row r="1213" spans="1:6" s="488" customFormat="1" ht="14.45" customHeight="1">
      <c r="A1213" s="487"/>
      <c r="F1213" s="681"/>
    </row>
    <row r="1214" spans="1:6" s="488" customFormat="1" ht="14.45" customHeight="1">
      <c r="A1214" s="487"/>
      <c r="F1214" s="681"/>
    </row>
    <row r="1215" spans="1:6" s="488" customFormat="1" ht="14.45" customHeight="1">
      <c r="A1215" s="487"/>
      <c r="F1215" s="681"/>
    </row>
    <row r="1216" spans="1:6" s="488" customFormat="1" ht="14.45" customHeight="1">
      <c r="A1216" s="487"/>
      <c r="F1216" s="681"/>
    </row>
    <row r="1217" spans="1:6" s="488" customFormat="1" ht="14.45" customHeight="1">
      <c r="A1217" s="487"/>
      <c r="F1217" s="681"/>
    </row>
    <row r="1218" spans="1:6" s="488" customFormat="1" ht="14.45" customHeight="1">
      <c r="A1218" s="487"/>
      <c r="F1218" s="681"/>
    </row>
    <row r="1219" spans="1:6" s="488" customFormat="1" ht="14.45" customHeight="1">
      <c r="A1219" s="487"/>
      <c r="F1219" s="681"/>
    </row>
    <row r="1220" spans="1:6" s="488" customFormat="1" ht="14.45" customHeight="1">
      <c r="A1220" s="487"/>
      <c r="F1220" s="681"/>
    </row>
    <row r="1221" spans="1:6" s="488" customFormat="1" ht="14.45" customHeight="1">
      <c r="A1221" s="487"/>
      <c r="F1221" s="681"/>
    </row>
    <row r="1222" spans="1:6" s="488" customFormat="1" ht="14.45" customHeight="1">
      <c r="A1222" s="487"/>
      <c r="F1222" s="681"/>
    </row>
    <row r="1223" spans="1:6" s="488" customFormat="1" ht="14.45" customHeight="1">
      <c r="A1223" s="487"/>
      <c r="F1223" s="681"/>
    </row>
    <row r="1224" spans="1:6" s="488" customFormat="1" ht="14.45" customHeight="1">
      <c r="A1224" s="487"/>
      <c r="F1224" s="681"/>
    </row>
    <row r="1225" spans="1:6" s="488" customFormat="1" ht="14.45" customHeight="1">
      <c r="A1225" s="487"/>
      <c r="F1225" s="681"/>
    </row>
    <row r="1226" spans="1:6" s="488" customFormat="1" ht="14.45" customHeight="1">
      <c r="A1226" s="487"/>
      <c r="F1226" s="681"/>
    </row>
    <row r="1227" spans="1:6" s="488" customFormat="1" ht="14.45" customHeight="1">
      <c r="A1227" s="487"/>
      <c r="F1227" s="681"/>
    </row>
    <row r="1228" spans="1:6" s="488" customFormat="1" ht="14.45" customHeight="1">
      <c r="A1228" s="487"/>
      <c r="F1228" s="681"/>
    </row>
    <row r="1229" spans="1:6" s="488" customFormat="1" ht="14.45" customHeight="1">
      <c r="A1229" s="487"/>
      <c r="F1229" s="681"/>
    </row>
    <row r="1230" spans="1:6" s="488" customFormat="1" ht="14.45" customHeight="1">
      <c r="A1230" s="487"/>
      <c r="F1230" s="681"/>
    </row>
    <row r="1231" spans="1:6" s="488" customFormat="1" ht="14.45" customHeight="1">
      <c r="A1231" s="487"/>
      <c r="F1231" s="681"/>
    </row>
    <row r="1232" spans="1:6" s="488" customFormat="1" ht="14.45" customHeight="1">
      <c r="A1232" s="487"/>
      <c r="F1232" s="681"/>
    </row>
    <row r="1233" spans="1:6" s="488" customFormat="1" ht="14.45" customHeight="1">
      <c r="A1233" s="487"/>
      <c r="F1233" s="681"/>
    </row>
    <row r="1234" spans="1:6" s="488" customFormat="1" ht="14.45" customHeight="1">
      <c r="A1234" s="487"/>
      <c r="F1234" s="681"/>
    </row>
    <row r="1235" spans="1:6" s="488" customFormat="1" ht="14.45" customHeight="1">
      <c r="A1235" s="487"/>
      <c r="F1235" s="681"/>
    </row>
    <row r="1236" spans="1:6" s="488" customFormat="1" ht="14.45" customHeight="1">
      <c r="A1236" s="487"/>
      <c r="F1236" s="681"/>
    </row>
    <row r="1237" spans="1:6" s="488" customFormat="1" ht="14.45" customHeight="1">
      <c r="A1237" s="489"/>
      <c r="B1237"/>
      <c r="C1237"/>
      <c r="F1237" s="681"/>
    </row>
    <row r="1238" spans="1:6" s="488" customFormat="1" ht="14.45" customHeight="1">
      <c r="A1238" s="489"/>
      <c r="B1238"/>
      <c r="C1238"/>
      <c r="F1238" s="681"/>
    </row>
    <row r="1239" spans="1:6" s="488" customFormat="1" ht="14.45" customHeight="1">
      <c r="A1239" s="489"/>
      <c r="B1239"/>
      <c r="C1239"/>
      <c r="F1239" s="681"/>
    </row>
    <row r="1240" spans="1:6" s="488" customFormat="1" ht="14.45" customHeight="1">
      <c r="A1240" s="489"/>
      <c r="B1240"/>
      <c r="C1240"/>
      <c r="F1240" s="681"/>
    </row>
    <row r="1241" spans="1:6" ht="14.45" customHeight="1"/>
    <row r="1242" spans="1:6" ht="14.45" customHeight="1"/>
    <row r="1243" spans="1:6" ht="14.45" customHeight="1"/>
    <row r="1244" spans="1:6" ht="14.45" customHeight="1"/>
    <row r="1245" spans="1:6" ht="14.45" customHeight="1"/>
    <row r="1246" spans="1:6" ht="14.45" customHeight="1"/>
    <row r="1247" spans="1:6" ht="14.45" customHeight="1"/>
    <row r="1248" spans="1:6" ht="14.45" customHeight="1"/>
    <row r="1249" ht="14.45" customHeight="1"/>
    <row r="1250" ht="14.45" customHeight="1"/>
    <row r="1251" ht="14.45" customHeight="1"/>
    <row r="1252" ht="14.45" customHeight="1"/>
    <row r="1253" ht="14.45" customHeight="1"/>
    <row r="1254" ht="14.45" customHeight="1"/>
    <row r="1255" ht="14.45" customHeight="1"/>
    <row r="1256" ht="14.45" customHeight="1"/>
    <row r="1257" ht="14.45" customHeight="1"/>
    <row r="1258" ht="14.45" customHeight="1"/>
    <row r="1259" ht="14.45" customHeight="1"/>
    <row r="1260" ht="14.45" customHeight="1"/>
    <row r="1261" ht="14.45" customHeight="1"/>
    <row r="1262" ht="14.45" customHeight="1"/>
    <row r="1263" ht="14.45" customHeight="1"/>
    <row r="1264" ht="14.45" customHeight="1"/>
    <row r="1265" ht="14.45" customHeight="1"/>
    <row r="1266" ht="14.45" customHeight="1"/>
    <row r="1267" ht="14.45" customHeight="1"/>
    <row r="1268" ht="14.45" customHeight="1"/>
    <row r="1269" ht="14.45" customHeight="1"/>
    <row r="1270" ht="14.45" customHeight="1"/>
    <row r="1271" ht="14.45" customHeight="1"/>
    <row r="1272" ht="14.45" customHeight="1"/>
    <row r="1273" ht="14.45" customHeight="1"/>
    <row r="1274" ht="14.45" customHeight="1"/>
    <row r="1275" ht="14.45" customHeight="1"/>
    <row r="1276" ht="14.45" customHeight="1"/>
    <row r="1277" ht="14.45" customHeight="1"/>
    <row r="1278" ht="14.45" customHeight="1"/>
    <row r="1279" ht="14.45" customHeight="1"/>
    <row r="1280" ht="14.45" customHeight="1"/>
    <row r="1281" ht="14.45" customHeight="1"/>
    <row r="1282" ht="14.45" customHeight="1"/>
    <row r="1283" ht="14.45" customHeight="1"/>
    <row r="1284" ht="14.45" customHeight="1"/>
    <row r="1285" ht="14.45" customHeight="1"/>
    <row r="1286" ht="14.45" customHeight="1"/>
    <row r="1287" ht="14.45" customHeight="1"/>
    <row r="1288" ht="14.45" customHeight="1"/>
    <row r="1289" ht="14.45" customHeight="1"/>
    <row r="1290" ht="14.45" customHeight="1"/>
    <row r="1291" ht="14.45" customHeight="1"/>
    <row r="1292" ht="14.45" customHeight="1"/>
    <row r="1293" ht="14.45" customHeight="1"/>
    <row r="1294" ht="14.45" customHeight="1"/>
    <row r="1295" ht="14.45" customHeight="1"/>
    <row r="1296" ht="14.45" customHeight="1"/>
    <row r="1297" ht="14.45" customHeight="1"/>
    <row r="1298" ht="14.45" customHeight="1"/>
    <row r="1299" ht="14.45" customHeight="1"/>
    <row r="1300" ht="14.45" customHeight="1"/>
    <row r="1301" ht="14.45" customHeight="1"/>
    <row r="1302" ht="14.45" customHeight="1"/>
    <row r="1303" ht="14.45" customHeight="1"/>
    <row r="1304" ht="14.45" customHeight="1"/>
    <row r="1305" ht="14.45" customHeight="1"/>
    <row r="1306" ht="14.45" customHeight="1"/>
    <row r="1307" ht="14.45" customHeight="1"/>
    <row r="1308" ht="14.45" customHeight="1"/>
    <row r="1309" ht="14.45" customHeight="1"/>
    <row r="1310" ht="14.45" customHeight="1"/>
    <row r="1311" ht="14.45" customHeight="1"/>
    <row r="1312" ht="14.45" customHeight="1"/>
    <row r="1313" ht="14.45" customHeight="1"/>
    <row r="1314" ht="14.45" customHeight="1"/>
    <row r="1315" ht="14.45" customHeight="1"/>
    <row r="1316" ht="14.45" customHeight="1"/>
    <row r="1317" ht="14.45" customHeight="1"/>
    <row r="1318" ht="14.45" customHeight="1"/>
    <row r="1319" ht="14.45" customHeight="1"/>
    <row r="1320" ht="14.45" customHeight="1"/>
    <row r="1321" ht="14.45" customHeight="1"/>
    <row r="1322" ht="14.45" customHeight="1"/>
    <row r="1323" ht="14.45" customHeight="1"/>
    <row r="1324" ht="14.45" customHeight="1"/>
    <row r="1325" ht="14.45" customHeight="1"/>
    <row r="1326" ht="14.45" customHeight="1"/>
    <row r="1327" ht="14.45" customHeight="1"/>
    <row r="1328" ht="14.45" customHeight="1"/>
    <row r="1329" ht="14.45" customHeight="1"/>
    <row r="1330" ht="14.45" customHeight="1"/>
  </sheetData>
  <pageMargins left="0.98425196850393704" right="0" top="0.9055118110236221" bottom="0.78740157480314965" header="0.47244094488188981" footer="0.51181102362204722"/>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Naslovnica</vt:lpstr>
      <vt:lpstr>A. Gradevinsko-obrtnicki</vt:lpstr>
      <vt:lpstr>B. Vodovod i odvodnja</vt:lpstr>
      <vt:lpstr>C. Elektro radovi</vt:lpstr>
      <vt:lpstr>D. Strojarski radovi</vt:lpstr>
      <vt:lpstr>Rekapitulacija</vt:lpstr>
      <vt:lpstr>'A. Gradevinsko-obrtnicki'!Print_Area</vt:lpstr>
      <vt:lpstr>'B. Vodovod i odvodnja'!Print_Area</vt:lpstr>
      <vt:lpstr>'D. Strojarski radovi'!Print_Area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 ČOSIĆ</dc:creator>
  <cp:lastModifiedBy>Mario Zvono</cp:lastModifiedBy>
  <cp:lastPrinted>2018-06-13T11:19:19Z</cp:lastPrinted>
  <dcterms:created xsi:type="dcterms:W3CDTF">2002-11-21T17:48:35Z</dcterms:created>
  <dcterms:modified xsi:type="dcterms:W3CDTF">2018-06-27T09:08:20Z</dcterms:modified>
</cp:coreProperties>
</file>